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C\Google Drive\Stewardship\UWREN\UWREN Site 2 2012-13\Site 2 Monitoring Data\Site 2 Quadrat Monitoring\"/>
    </mc:Choice>
  </mc:AlternateContent>
  <bookViews>
    <workbookView xWindow="120" yWindow="150" windowWidth="24915" windowHeight="12075"/>
    <workbookView xWindow="0" yWindow="0" windowWidth="19200" windowHeight="11595" firstSheet="1" activeTab="1"/>
  </bookViews>
  <sheets>
    <sheet name="August 2015" sheetId="1" r:id="rId1"/>
    <sheet name="Baseline (2013)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93" i="1" l="1"/>
  <c r="C92" i="1"/>
  <c r="C90" i="1"/>
  <c r="E93" i="1"/>
  <c r="E70" i="1"/>
  <c r="E47" i="1"/>
  <c r="E48" i="1"/>
  <c r="E31" i="1"/>
  <c r="C19" i="1"/>
  <c r="C17" i="1"/>
  <c r="E17" i="1"/>
  <c r="E19" i="1"/>
  <c r="E92" i="1"/>
  <c r="E50" i="1"/>
  <c r="E49" i="1"/>
  <c r="C47" i="1"/>
  <c r="C31" i="1"/>
  <c r="E90" i="1" l="1"/>
  <c r="E73" i="1"/>
  <c r="E72" i="1"/>
</calcChain>
</file>

<file path=xl/sharedStrings.xml><?xml version="1.0" encoding="utf-8"?>
<sst xmlns="http://schemas.openxmlformats.org/spreadsheetml/2006/main" count="499" uniqueCount="148">
  <si>
    <t>Plot</t>
  </si>
  <si>
    <t>1A</t>
  </si>
  <si>
    <t># Live</t>
  </si>
  <si>
    <t># Dead</t>
  </si>
  <si>
    <t>% Cover</t>
  </si>
  <si>
    <t>Layer</t>
  </si>
  <si>
    <t>G</t>
  </si>
  <si>
    <t>Notes</t>
  </si>
  <si>
    <t>Species</t>
  </si>
  <si>
    <t>-</t>
  </si>
  <si>
    <t>a couple</t>
  </si>
  <si>
    <t>Key</t>
  </si>
  <si>
    <t>Layer:</t>
  </si>
  <si>
    <t>no MANE seen although it was listed in baseline report as being installed</t>
  </si>
  <si>
    <t>LM</t>
  </si>
  <si>
    <t>bindweed</t>
  </si>
  <si>
    <t>1 sprout</t>
  </si>
  <si>
    <t>Quercus spp.</t>
  </si>
  <si>
    <t xml:space="preserve">Plot 1A data collected 8/17. </t>
  </si>
  <si>
    <t>1B</t>
  </si>
  <si>
    <t>RARE</t>
  </si>
  <si>
    <t>2A</t>
  </si>
  <si>
    <t>Herbivory on COSE keeps it stunted.</t>
  </si>
  <si>
    <t>THPL</t>
  </si>
  <si>
    <t>2B</t>
  </si>
  <si>
    <t>C/HM</t>
  </si>
  <si>
    <t>S/LM</t>
  </si>
  <si>
    <t>BRANCH REACHING OVER FROM OUTSIDE QUADRAT</t>
  </si>
  <si>
    <t>3A</t>
  </si>
  <si>
    <t>PLOT 3A RE-SET BY e.church 9/14/15</t>
  </si>
  <si>
    <t>FROM OUTSIDE QUADRAT</t>
  </si>
  <si>
    <t>Totals</t>
  </si>
  <si>
    <t>native</t>
  </si>
  <si>
    <t>invasive</t>
  </si>
  <si>
    <t xml:space="preserve">ground </t>
  </si>
  <si>
    <t>lower mid</t>
  </si>
  <si>
    <t>invasive or non-native</t>
  </si>
  <si>
    <t>native only</t>
  </si>
  <si>
    <t>One TSHE right on west edge not counted in baseline</t>
  </si>
  <si>
    <t>ground</t>
  </si>
  <si>
    <t>lower-mid</t>
  </si>
  <si>
    <t>Recruitment ?</t>
  </si>
  <si>
    <t>1-A ^</t>
  </si>
  <si>
    <t>A. circinatum</t>
  </si>
  <si>
    <t>N</t>
  </si>
  <si>
    <t>E. ciliatum</t>
  </si>
  <si>
    <t>Y</t>
  </si>
  <si>
    <t>G. shallon</t>
  </si>
  <si>
    <t>M. nervosa</t>
  </si>
  <si>
    <t>P. munitum</t>
  </si>
  <si>
    <t>R. armeniacus</t>
  </si>
  <si>
    <t>T. grandiflora</t>
  </si>
  <si>
    <t>T. heterophylla</t>
  </si>
  <si>
    <t>Native</t>
  </si>
  <si>
    <t>Invasive</t>
  </si>
  <si>
    <t>Ground</t>
  </si>
  <si>
    <t>Shrub</t>
  </si>
  <si>
    <t>Canopy</t>
  </si>
  <si>
    <t>Some species still need to be planted - ^</t>
  </si>
  <si>
    <t>1-B ^</t>
  </si>
  <si>
    <t>O. cerasiformis</t>
  </si>
  <si>
    <t>Y- existing</t>
  </si>
  <si>
    <t>R. spectabilis</t>
  </si>
  <si>
    <t>S</t>
  </si>
  <si>
    <t>2-A ^</t>
  </si>
  <si>
    <t>C. obnupta</t>
  </si>
  <si>
    <t>C. sericea</t>
  </si>
  <si>
    <t>E. arvense</t>
  </si>
  <si>
    <t>M. guttatus</t>
  </si>
  <si>
    <t>P. balsamifera ssp. trichocarpa</t>
  </si>
  <si>
    <t>R. lacustra</t>
  </si>
  <si>
    <t>R. pisocarpa</t>
  </si>
  <si>
    <t>S. cooleyae</t>
  </si>
  <si>
    <t>S. lucida ssp. lasiandra</t>
  </si>
  <si>
    <t>2-B</t>
  </si>
  <si>
    <t>A. filix-femina</t>
  </si>
  <si>
    <t>Malus sp. "</t>
  </si>
  <si>
    <t>C</t>
  </si>
  <si>
    <t>P. menziesii</t>
  </si>
  <si>
    <t>R. nutkana</t>
  </si>
  <si>
    <t>R. parviflorus</t>
  </si>
  <si>
    <t>R. repens *</t>
  </si>
  <si>
    <t>S. albus</t>
  </si>
  <si>
    <t>T. plicata</t>
  </si>
  <si>
    <t>Species not in plot but providing cover, also labled as native- "</t>
  </si>
  <si>
    <t>Exotic species, may not be invasive - *</t>
  </si>
  <si>
    <t>3-A ^</t>
  </si>
  <si>
    <t>L. involucrata</t>
  </si>
  <si>
    <t>P. sitchensis</t>
  </si>
  <si>
    <t>R. sanguineum</t>
  </si>
  <si>
    <t>G=ground (0-50cm), LM=lower-mid (0.5 - 3m)</t>
  </si>
  <si>
    <t>LM*</t>
  </si>
  <si>
    <t>*was lower-mid before it was snapped in two.</t>
  </si>
  <si>
    <t>high-mid</t>
  </si>
  <si>
    <t>HERBIVORY ON COSE KEEPS IT IN GROUND LAYER.</t>
  </si>
  <si>
    <t>Not much growth from PSME and PISI - perhaps missed watering?</t>
  </si>
  <si>
    <t>10+</t>
  </si>
  <si>
    <t>Recruitment?</t>
  </si>
  <si>
    <t>Comfry?</t>
  </si>
  <si>
    <t>Acer circinatum</t>
  </si>
  <si>
    <t>Gaultheria shallon</t>
  </si>
  <si>
    <t>Epilobium angustifolium</t>
  </si>
  <si>
    <t>Polystichum munitum</t>
  </si>
  <si>
    <t>Tellima grandiflora</t>
  </si>
  <si>
    <t>Geum macrophyllum</t>
  </si>
  <si>
    <t>Rubus armeniacus</t>
  </si>
  <si>
    <t>Ilex aquifolium</t>
  </si>
  <si>
    <t>Rubus ursinus</t>
  </si>
  <si>
    <t>Tsuga heterophylla</t>
  </si>
  <si>
    <t>Ranunculus repens</t>
  </si>
  <si>
    <t>one live, couldn't find the other</t>
  </si>
  <si>
    <t>Oemlaria cerasiforis</t>
  </si>
  <si>
    <t>Rubus spectabilis</t>
  </si>
  <si>
    <t>Epilobium ciliatum</t>
  </si>
  <si>
    <t>Rosa pisocarpa</t>
  </si>
  <si>
    <t>Bindweed</t>
  </si>
  <si>
    <t>Carex obnupta</t>
  </si>
  <si>
    <t>Salix lucida</t>
  </si>
  <si>
    <t>Cornus sericea</t>
  </si>
  <si>
    <t>Thuja plicata</t>
  </si>
  <si>
    <t>Ribes lacustre</t>
  </si>
  <si>
    <t>Populus balsamifera ssp. trichocarpa</t>
  </si>
  <si>
    <t>most of cover comes from 1 of 2 plants</t>
  </si>
  <si>
    <t>Pseudotsuga menziesii</t>
  </si>
  <si>
    <t>Picea sitchensis</t>
  </si>
  <si>
    <t>Deschampsia cespitosa</t>
  </si>
  <si>
    <t>Scirpus microcarpus</t>
  </si>
  <si>
    <t>Lonicera involucrata</t>
  </si>
  <si>
    <t>Salix sitchensis?</t>
  </si>
  <si>
    <t>Ribes sanguineum</t>
  </si>
  <si>
    <t>Rosa spp.</t>
  </si>
  <si>
    <t>Betula papyrifera</t>
  </si>
  <si>
    <t>Yearly total native &amp; invasive cover</t>
  </si>
  <si>
    <t>REN Site 2 Monitoring Data- Collected August 2015 by Elliott Church</t>
  </si>
  <si>
    <t>Friends of North Creek Forest</t>
  </si>
  <si>
    <t>n</t>
  </si>
  <si>
    <t>y</t>
  </si>
  <si>
    <t>y? probably planted</t>
  </si>
  <si>
    <t>Athyrium filix-femina</t>
  </si>
  <si>
    <t xml:space="preserve">Rosa spp  </t>
  </si>
  <si>
    <t>Symphoricarpos albus</t>
  </si>
  <si>
    <t>Rubus parviflorus</t>
  </si>
  <si>
    <t>y-or planted</t>
  </si>
  <si>
    <t>Rosa spp</t>
  </si>
  <si>
    <t>Alnus rubra</t>
  </si>
  <si>
    <t>Malus spp.</t>
  </si>
  <si>
    <t>n-planted tree growing into quadrat</t>
  </si>
  <si>
    <t>y-growing into quadrat from outside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</si>
</sst>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C0D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2" fontId="0" fillId="0" borderId="2" xfId="0" applyNumberFormat="1" applyBorder="1"/>
    <xf numFmtId="0" fontId="1" fillId="0" borderId="2" xfId="0" applyFont="1" applyBorder="1"/>
    <xf numFmtId="0" fontId="1" fillId="0" borderId="1" xfId="0" applyFont="1" applyBorder="1"/>
    <xf numFmtId="2" fontId="0" fillId="0" borderId="1" xfId="0" applyNumberFormat="1" applyBorder="1"/>
    <xf numFmtId="0" fontId="0" fillId="0" borderId="3" xfId="0" applyBorder="1"/>
    <xf numFmtId="2" fontId="0" fillId="0" borderId="3" xfId="0" applyNumberFormat="1" applyBorder="1"/>
    <xf numFmtId="0" fontId="0" fillId="0" borderId="4" xfId="0" applyBorder="1"/>
    <xf numFmtId="0" fontId="2" fillId="0" borderId="2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2" xfId="0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0" xfId="0" applyFont="1"/>
    <xf numFmtId="0" fontId="5" fillId="2" borderId="8" xfId="0" applyFont="1" applyFill="1" applyBorder="1" applyAlignment="1">
      <alignment horizontal="center" vertical="center"/>
    </xf>
    <xf numFmtId="0" fontId="2" fillId="0" borderId="4" xfId="0" applyFont="1" applyBorder="1"/>
    <xf numFmtId="0" fontId="0" fillId="0" borderId="10" xfId="0" applyBorder="1"/>
    <xf numFmtId="0" fontId="1" fillId="0" borderId="10" xfId="0" applyFont="1" applyBorder="1"/>
    <xf numFmtId="0" fontId="1" fillId="3" borderId="2" xfId="0" applyFont="1" applyFill="1" applyBorder="1"/>
    <xf numFmtId="0" fontId="0" fillId="0" borderId="11" xfId="0" applyBorder="1"/>
    <xf numFmtId="0" fontId="0" fillId="0" borderId="0" xfId="0" applyBorder="1"/>
    <xf numFmtId="2" fontId="0" fillId="0" borderId="0" xfId="0" applyNumberFormat="1" applyBorder="1"/>
    <xf numFmtId="0" fontId="0" fillId="0" borderId="12" xfId="0" applyBorder="1"/>
    <xf numFmtId="0" fontId="0" fillId="4" borderId="2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1" xfId="0" applyFont="1" applyFill="1" applyBorder="1"/>
    <xf numFmtId="0" fontId="0" fillId="0" borderId="19" xfId="0" applyBorder="1"/>
    <xf numFmtId="0" fontId="1" fillId="0" borderId="20" xfId="0" applyFont="1" applyBorder="1"/>
    <xf numFmtId="0" fontId="0" fillId="0" borderId="20" xfId="0" applyBorder="1"/>
    <xf numFmtId="0" fontId="0" fillId="0" borderId="21" xfId="0" applyBorder="1"/>
    <xf numFmtId="0" fontId="0" fillId="0" borderId="13" xfId="0" applyBorder="1" applyAlignment="1"/>
    <xf numFmtId="0" fontId="0" fillId="0" borderId="14" xfId="0" applyBorder="1" applyAlignment="1"/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 site 2 change in total plant cover 2012-2015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'August 2015'!$J$9:$J$10</c:f>
              <c:strCache>
                <c:ptCount val="2"/>
                <c:pt idx="0">
                  <c:v>2013</c:v>
                </c:pt>
                <c:pt idx="1">
                  <c:v>native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'August 2015'!$I$11:$I$15</c:f>
              <c:strCache>
                <c:ptCount val="5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</c:strCache>
            </c:strRef>
          </c:cat>
          <c:val>
            <c:numRef>
              <c:f>'August 2015'!$J$11:$J$15</c:f>
              <c:numCache>
                <c:formatCode>General</c:formatCode>
                <c:ptCount val="5"/>
                <c:pt idx="0">
                  <c:v>3.3</c:v>
                </c:pt>
                <c:pt idx="1">
                  <c:v>62.6</c:v>
                </c:pt>
                <c:pt idx="2">
                  <c:v>5.8</c:v>
                </c:pt>
                <c:pt idx="3">
                  <c:v>2.6</c:v>
                </c:pt>
                <c:pt idx="4">
                  <c:v>1.35</c:v>
                </c:pt>
              </c:numCache>
            </c:numRef>
          </c:val>
        </c:ser>
        <c:ser>
          <c:idx val="1"/>
          <c:order val="1"/>
          <c:tx>
            <c:strRef>
              <c:f>'August 2015'!$K$9:$K$10</c:f>
              <c:strCache>
                <c:ptCount val="2"/>
                <c:pt idx="0">
                  <c:v>2013</c:v>
                </c:pt>
                <c:pt idx="1">
                  <c:v>invasive or non-native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'August 2015'!$I$11:$I$15</c:f>
              <c:strCache>
                <c:ptCount val="5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</c:strCache>
            </c:strRef>
          </c:cat>
          <c:val>
            <c:numRef>
              <c:f>'August 2015'!$K$11:$K$15</c:f>
              <c:numCache>
                <c:formatCode>General</c:formatCode>
                <c:ptCount val="5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'August 2015'!$L$9:$L$10</c:f>
              <c:strCache>
                <c:ptCount val="2"/>
                <c:pt idx="0">
                  <c:v>2015</c:v>
                </c:pt>
                <c:pt idx="1">
                  <c:v>native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'August 2015'!$I$11:$I$15</c:f>
              <c:strCache>
                <c:ptCount val="5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</c:strCache>
            </c:strRef>
          </c:cat>
          <c:val>
            <c:numRef>
              <c:f>'August 2015'!$L$11:$L$15</c:f>
              <c:numCache>
                <c:formatCode>General</c:formatCode>
                <c:ptCount val="5"/>
                <c:pt idx="0">
                  <c:v>29</c:v>
                </c:pt>
                <c:pt idx="1">
                  <c:v>83.5</c:v>
                </c:pt>
                <c:pt idx="2">
                  <c:v>123.75</c:v>
                </c:pt>
                <c:pt idx="3">
                  <c:v>36.25</c:v>
                </c:pt>
                <c:pt idx="4">
                  <c:v>84.5</c:v>
                </c:pt>
              </c:numCache>
            </c:numRef>
          </c:val>
        </c:ser>
        <c:ser>
          <c:idx val="3"/>
          <c:order val="3"/>
          <c:tx>
            <c:strRef>
              <c:f>'August 2015'!$M$9:$M$10</c:f>
              <c:strCache>
                <c:ptCount val="2"/>
                <c:pt idx="0">
                  <c:v>2015</c:v>
                </c:pt>
                <c:pt idx="1">
                  <c:v>invasive or non-native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'August 2015'!$I$11:$I$15</c:f>
              <c:strCache>
                <c:ptCount val="5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</c:strCache>
            </c:strRef>
          </c:cat>
          <c:val>
            <c:numRef>
              <c:f>'August 2015'!$M$11:$M$15</c:f>
              <c:numCache>
                <c:formatCode>General</c:formatCode>
                <c:ptCount val="5"/>
                <c:pt idx="0">
                  <c:v>7.1</c:v>
                </c:pt>
                <c:pt idx="1">
                  <c:v>10.5</c:v>
                </c:pt>
                <c:pt idx="2">
                  <c:v>3</c:v>
                </c:pt>
                <c:pt idx="3">
                  <c:v>20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262184"/>
        <c:axId val="182972544"/>
      </c:barChart>
      <c:catAx>
        <c:axId val="184262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972544"/>
        <c:crosses val="autoZero"/>
        <c:auto val="1"/>
        <c:lblAlgn val="ctr"/>
        <c:lblOffset val="100"/>
        <c:noMultiLvlLbl val="0"/>
      </c:catAx>
      <c:valAx>
        <c:axId val="18297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262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16</xdr:row>
      <xdr:rowOff>28575</xdr:rowOff>
    </xdr:from>
    <xdr:to>
      <xdr:col>17</xdr:col>
      <xdr:colOff>438150</xdr:colOff>
      <xdr:row>30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topLeftCell="A65" workbookViewId="0">
      <selection activeCell="G89" sqref="G89"/>
    </sheetView>
    <sheetView topLeftCell="J5" workbookViewId="1">
      <selection activeCell="T28" sqref="T28"/>
    </sheetView>
  </sheetViews>
  <sheetFormatPr defaultRowHeight="15" x14ac:dyDescent="0.25"/>
  <sheetData>
    <row r="1" spans="1:13" x14ac:dyDescent="0.25">
      <c r="A1" t="s">
        <v>133</v>
      </c>
      <c r="I1" s="1" t="s">
        <v>11</v>
      </c>
      <c r="J1" t="s">
        <v>12</v>
      </c>
      <c r="K1" t="s">
        <v>90</v>
      </c>
    </row>
    <row r="2" spans="1:13" x14ac:dyDescent="0.25">
      <c r="A2" t="s">
        <v>134</v>
      </c>
    </row>
    <row r="3" spans="1:13" x14ac:dyDescent="0.25">
      <c r="A3" s="31" t="s">
        <v>0</v>
      </c>
      <c r="B3" s="31" t="s">
        <v>8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97</v>
      </c>
      <c r="H3" s="1" t="s">
        <v>7</v>
      </c>
    </row>
    <row r="4" spans="1:13" x14ac:dyDescent="0.25">
      <c r="A4" s="5" t="s">
        <v>1</v>
      </c>
      <c r="B4" s="3"/>
      <c r="C4" s="3"/>
      <c r="D4" s="3"/>
      <c r="E4" s="3"/>
      <c r="F4" s="3"/>
      <c r="G4" s="3"/>
      <c r="H4" t="s">
        <v>18</v>
      </c>
    </row>
    <row r="5" spans="1:13" x14ac:dyDescent="0.25">
      <c r="A5" s="3"/>
      <c r="B5" s="3" t="s">
        <v>99</v>
      </c>
      <c r="C5" s="3">
        <v>4</v>
      </c>
      <c r="D5" s="3">
        <v>0</v>
      </c>
      <c r="E5" s="3">
        <v>5</v>
      </c>
      <c r="F5" s="3" t="s">
        <v>6</v>
      </c>
      <c r="G5" s="3" t="s">
        <v>136</v>
      </c>
      <c r="H5" t="s">
        <v>13</v>
      </c>
    </row>
    <row r="6" spans="1:13" x14ac:dyDescent="0.25">
      <c r="A6" s="3"/>
      <c r="B6" s="3" t="s">
        <v>100</v>
      </c>
      <c r="C6" s="3">
        <v>4</v>
      </c>
      <c r="D6" s="3">
        <v>0</v>
      </c>
      <c r="E6" s="3">
        <v>4</v>
      </c>
      <c r="F6" s="3" t="s">
        <v>6</v>
      </c>
      <c r="G6" s="3" t="s">
        <v>135</v>
      </c>
      <c r="H6" t="s">
        <v>38</v>
      </c>
    </row>
    <row r="7" spans="1:13" x14ac:dyDescent="0.25">
      <c r="A7" s="3"/>
      <c r="B7" s="3" t="s">
        <v>101</v>
      </c>
      <c r="C7" s="3" t="s">
        <v>9</v>
      </c>
      <c r="D7" s="3" t="s">
        <v>10</v>
      </c>
      <c r="E7" s="3">
        <v>4</v>
      </c>
      <c r="F7" s="3" t="s">
        <v>6</v>
      </c>
      <c r="G7" s="3" t="s">
        <v>9</v>
      </c>
    </row>
    <row r="8" spans="1:13" x14ac:dyDescent="0.25">
      <c r="A8" s="3"/>
      <c r="B8" s="3" t="s">
        <v>102</v>
      </c>
      <c r="C8" s="3">
        <v>5</v>
      </c>
      <c r="D8" s="3">
        <v>0</v>
      </c>
      <c r="E8" s="3">
        <v>5</v>
      </c>
      <c r="F8" s="3" t="s">
        <v>6</v>
      </c>
      <c r="G8" s="3" t="s">
        <v>136</v>
      </c>
      <c r="I8" s="42"/>
      <c r="J8" s="43" t="s">
        <v>132</v>
      </c>
      <c r="K8" s="44"/>
      <c r="L8" s="44"/>
      <c r="M8" s="45"/>
    </row>
    <row r="9" spans="1:13" x14ac:dyDescent="0.25">
      <c r="A9" s="3"/>
      <c r="B9" s="3" t="s">
        <v>103</v>
      </c>
      <c r="C9" s="3" t="s">
        <v>9</v>
      </c>
      <c r="D9" s="3" t="s">
        <v>9</v>
      </c>
      <c r="E9" s="3">
        <v>2</v>
      </c>
      <c r="F9" s="3" t="s">
        <v>6</v>
      </c>
      <c r="G9" s="3" t="s">
        <v>9</v>
      </c>
      <c r="I9" s="41" t="s">
        <v>0</v>
      </c>
      <c r="J9" s="46">
        <v>2013</v>
      </c>
      <c r="K9" s="46">
        <v>2013</v>
      </c>
      <c r="L9" s="46">
        <v>2015</v>
      </c>
      <c r="M9" s="47">
        <v>2015</v>
      </c>
    </row>
    <row r="10" spans="1:13" x14ac:dyDescent="0.25">
      <c r="A10" s="3"/>
      <c r="B10" s="3" t="s">
        <v>104</v>
      </c>
      <c r="C10" s="3"/>
      <c r="D10" s="3">
        <v>0</v>
      </c>
      <c r="E10" s="3">
        <v>2</v>
      </c>
      <c r="F10" s="3" t="s">
        <v>6</v>
      </c>
      <c r="G10" s="3" t="s">
        <v>136</v>
      </c>
      <c r="I10" s="35"/>
      <c r="J10" s="37" t="s">
        <v>32</v>
      </c>
      <c r="K10" s="38" t="s">
        <v>36</v>
      </c>
      <c r="L10" s="37" t="s">
        <v>32</v>
      </c>
      <c r="M10" s="38" t="s">
        <v>36</v>
      </c>
    </row>
    <row r="11" spans="1:13" x14ac:dyDescent="0.25">
      <c r="A11" s="3"/>
      <c r="B11" s="11" t="s">
        <v>105</v>
      </c>
      <c r="C11" s="11">
        <v>8</v>
      </c>
      <c r="D11" s="11">
        <v>0</v>
      </c>
      <c r="E11" s="11">
        <v>2</v>
      </c>
      <c r="F11" s="11" t="s">
        <v>6</v>
      </c>
      <c r="G11" s="11" t="s">
        <v>136</v>
      </c>
      <c r="I11" s="35" t="s">
        <v>1</v>
      </c>
      <c r="J11" s="37">
        <v>3.3</v>
      </c>
      <c r="K11" s="38">
        <v>0.05</v>
      </c>
      <c r="L11" s="37">
        <v>29</v>
      </c>
      <c r="M11" s="38">
        <v>7.1</v>
      </c>
    </row>
    <row r="12" spans="1:13" x14ac:dyDescent="0.25">
      <c r="A12" s="3"/>
      <c r="B12" s="11" t="s">
        <v>15</v>
      </c>
      <c r="C12" s="11"/>
      <c r="D12" s="11">
        <v>0</v>
      </c>
      <c r="E12" s="11">
        <v>4</v>
      </c>
      <c r="F12" s="11" t="s">
        <v>6</v>
      </c>
      <c r="G12" s="11" t="s">
        <v>136</v>
      </c>
      <c r="I12" s="35" t="s">
        <v>19</v>
      </c>
      <c r="J12" s="37">
        <v>62.6</v>
      </c>
      <c r="K12" s="38">
        <v>0</v>
      </c>
      <c r="L12" s="37">
        <v>83.5</v>
      </c>
      <c r="M12" s="38">
        <v>10.5</v>
      </c>
    </row>
    <row r="13" spans="1:13" x14ac:dyDescent="0.25">
      <c r="A13" s="3"/>
      <c r="B13" s="11" t="s">
        <v>106</v>
      </c>
      <c r="C13" s="11" t="s">
        <v>16</v>
      </c>
      <c r="D13" s="11">
        <v>0</v>
      </c>
      <c r="E13" s="11">
        <v>0.1</v>
      </c>
      <c r="F13" s="11" t="s">
        <v>6</v>
      </c>
      <c r="G13" s="11" t="s">
        <v>136</v>
      </c>
      <c r="I13" s="35" t="s">
        <v>21</v>
      </c>
      <c r="J13" s="37">
        <v>5.8</v>
      </c>
      <c r="K13" s="38">
        <v>0</v>
      </c>
      <c r="L13" s="37">
        <v>123.75</v>
      </c>
      <c r="M13" s="38">
        <v>3</v>
      </c>
    </row>
    <row r="14" spans="1:13" x14ac:dyDescent="0.25">
      <c r="A14" s="3"/>
      <c r="B14" s="36" t="s">
        <v>17</v>
      </c>
      <c r="C14" s="3">
        <v>1</v>
      </c>
      <c r="D14" s="3">
        <v>0</v>
      </c>
      <c r="E14" s="3">
        <v>1</v>
      </c>
      <c r="F14" s="3" t="s">
        <v>6</v>
      </c>
      <c r="G14" s="3" t="s">
        <v>136</v>
      </c>
      <c r="I14" s="35" t="s">
        <v>24</v>
      </c>
      <c r="J14" s="37">
        <v>2.6</v>
      </c>
      <c r="K14" s="38">
        <v>0.4</v>
      </c>
      <c r="L14" s="37">
        <v>36.25</v>
      </c>
      <c r="M14" s="38">
        <v>20</v>
      </c>
    </row>
    <row r="15" spans="1:13" x14ac:dyDescent="0.25">
      <c r="A15" s="3"/>
      <c r="B15" s="3" t="s">
        <v>107</v>
      </c>
      <c r="C15" s="3"/>
      <c r="D15" s="3"/>
      <c r="E15" s="4">
        <v>4</v>
      </c>
      <c r="F15" s="3" t="s">
        <v>6</v>
      </c>
      <c r="G15" s="3" t="s">
        <v>136</v>
      </c>
      <c r="I15" s="2" t="s">
        <v>28</v>
      </c>
      <c r="J15" s="39">
        <v>1.35</v>
      </c>
      <c r="K15" s="40">
        <v>0</v>
      </c>
      <c r="L15" s="39">
        <v>84.5</v>
      </c>
      <c r="M15" s="40">
        <v>0</v>
      </c>
    </row>
    <row r="16" spans="1:13" ht="15.75" thickBot="1" x14ac:dyDescent="0.3">
      <c r="A16" s="10"/>
      <c r="B16" s="10" t="s">
        <v>108</v>
      </c>
      <c r="C16" s="10">
        <v>1</v>
      </c>
      <c r="D16" s="10">
        <v>0</v>
      </c>
      <c r="E16" s="10">
        <v>3</v>
      </c>
      <c r="F16" s="10" t="s">
        <v>14</v>
      </c>
      <c r="G16" s="3" t="s">
        <v>135</v>
      </c>
    </row>
    <row r="17" spans="1:8" x14ac:dyDescent="0.25">
      <c r="A17" s="6" t="s">
        <v>31</v>
      </c>
      <c r="B17" s="2" t="s">
        <v>32</v>
      </c>
      <c r="C17" s="2">
        <f>SUM(C4:C10)+SUM(C15:C16)</f>
        <v>14</v>
      </c>
      <c r="D17" s="2">
        <v>0</v>
      </c>
      <c r="E17" s="7">
        <f>SUM(E4:E10)+SUM(E15:E16)</f>
        <v>29</v>
      </c>
      <c r="F17" s="2"/>
      <c r="G17" s="3"/>
    </row>
    <row r="18" spans="1:8" ht="15.75" thickBot="1" x14ac:dyDescent="0.3">
      <c r="A18" s="8"/>
      <c r="B18" s="8" t="s">
        <v>36</v>
      </c>
      <c r="C18" s="8" t="s">
        <v>96</v>
      </c>
      <c r="D18" s="8">
        <v>0</v>
      </c>
      <c r="E18" s="9">
        <v>7.1</v>
      </c>
      <c r="F18" s="8"/>
      <c r="G18" s="3"/>
    </row>
    <row r="19" spans="1:8" ht="15.75" thickTop="1" x14ac:dyDescent="0.25">
      <c r="A19" s="2" t="s">
        <v>37</v>
      </c>
      <c r="B19" s="2" t="s">
        <v>34</v>
      </c>
      <c r="C19" s="2">
        <f>SUM(C4:C10)+SUM(C15)</f>
        <v>13</v>
      </c>
      <c r="D19" s="2">
        <v>0</v>
      </c>
      <c r="E19" s="7">
        <f>SUM(E4:E10)+SUM(E15)</f>
        <v>26</v>
      </c>
      <c r="F19" s="2"/>
      <c r="G19" s="3"/>
    </row>
    <row r="20" spans="1:8" x14ac:dyDescent="0.25">
      <c r="A20" s="3"/>
      <c r="B20" s="3" t="s">
        <v>35</v>
      </c>
      <c r="C20" s="3">
        <v>1</v>
      </c>
      <c r="D20" s="3">
        <v>0</v>
      </c>
      <c r="E20" s="4">
        <v>3</v>
      </c>
      <c r="F20" s="3"/>
      <c r="G20" s="3"/>
    </row>
    <row r="21" spans="1:8" x14ac:dyDescent="0.25">
      <c r="A21" s="33"/>
      <c r="B21" s="33"/>
      <c r="C21" s="33"/>
      <c r="D21" s="33"/>
      <c r="E21" s="34"/>
      <c r="F21" s="33"/>
      <c r="G21" s="33"/>
      <c r="H21" s="33"/>
    </row>
    <row r="22" spans="1:8" x14ac:dyDescent="0.25">
      <c r="A22" s="31" t="s">
        <v>0</v>
      </c>
      <c r="B22" s="31" t="s">
        <v>8</v>
      </c>
      <c r="C22" s="31" t="s">
        <v>2</v>
      </c>
      <c r="D22" s="31" t="s">
        <v>3</v>
      </c>
      <c r="E22" s="31" t="s">
        <v>4</v>
      </c>
      <c r="F22" s="31" t="s">
        <v>5</v>
      </c>
      <c r="G22" s="31" t="s">
        <v>97</v>
      </c>
    </row>
    <row r="23" spans="1:8" x14ac:dyDescent="0.25">
      <c r="A23" s="5" t="s">
        <v>19</v>
      </c>
      <c r="B23" s="3" t="s">
        <v>100</v>
      </c>
      <c r="C23" s="3">
        <v>1</v>
      </c>
      <c r="D23" s="3">
        <v>0</v>
      </c>
      <c r="E23" s="3">
        <v>0.5</v>
      </c>
      <c r="F23" s="3" t="s">
        <v>6</v>
      </c>
      <c r="G23" s="3" t="s">
        <v>135</v>
      </c>
      <c r="H23" t="s">
        <v>110</v>
      </c>
    </row>
    <row r="24" spans="1:8" x14ac:dyDescent="0.25">
      <c r="A24" s="3"/>
      <c r="B24" s="3" t="s">
        <v>103</v>
      </c>
      <c r="C24" s="3" t="s">
        <v>9</v>
      </c>
      <c r="D24" s="3" t="s">
        <v>9</v>
      </c>
      <c r="E24" s="3">
        <v>20</v>
      </c>
      <c r="F24" s="3" t="s">
        <v>6</v>
      </c>
      <c r="G24" s="3"/>
    </row>
    <row r="25" spans="1:8" x14ac:dyDescent="0.25">
      <c r="A25" s="3"/>
      <c r="B25" s="11" t="s">
        <v>109</v>
      </c>
      <c r="C25" s="11" t="s">
        <v>9</v>
      </c>
      <c r="D25" s="11" t="s">
        <v>9</v>
      </c>
      <c r="E25" s="11">
        <v>0.5</v>
      </c>
      <c r="F25" s="11" t="s">
        <v>6</v>
      </c>
      <c r="G25" s="11" t="s">
        <v>136</v>
      </c>
    </row>
    <row r="26" spans="1:8" x14ac:dyDescent="0.25">
      <c r="A26" s="3"/>
      <c r="B26" s="3" t="s">
        <v>113</v>
      </c>
      <c r="C26" s="3" t="s">
        <v>9</v>
      </c>
      <c r="D26" s="3" t="s">
        <v>9</v>
      </c>
      <c r="E26" s="3">
        <v>1</v>
      </c>
      <c r="F26" s="3" t="s">
        <v>6</v>
      </c>
      <c r="G26" s="3" t="s">
        <v>136</v>
      </c>
    </row>
    <row r="27" spans="1:8" x14ac:dyDescent="0.25">
      <c r="A27" s="3"/>
      <c r="B27" s="3" t="s">
        <v>102</v>
      </c>
      <c r="C27" s="3">
        <v>7</v>
      </c>
      <c r="D27" s="3">
        <v>0</v>
      </c>
      <c r="E27" s="3">
        <v>20</v>
      </c>
      <c r="F27" s="3" t="s">
        <v>14</v>
      </c>
      <c r="G27" s="3" t="s">
        <v>135</v>
      </c>
    </row>
    <row r="28" spans="1:8" x14ac:dyDescent="0.25">
      <c r="A28" s="3"/>
      <c r="B28" s="3" t="s">
        <v>111</v>
      </c>
      <c r="C28" s="3">
        <v>3</v>
      </c>
      <c r="D28" s="3">
        <v>0</v>
      </c>
      <c r="E28" s="3">
        <v>2</v>
      </c>
      <c r="F28" s="3" t="s">
        <v>14</v>
      </c>
      <c r="G28" s="3" t="s">
        <v>135</v>
      </c>
    </row>
    <row r="29" spans="1:8" x14ac:dyDescent="0.25">
      <c r="A29" s="3"/>
      <c r="B29" s="3" t="s">
        <v>112</v>
      </c>
      <c r="C29" s="3" t="s">
        <v>9</v>
      </c>
      <c r="D29" s="3" t="s">
        <v>9</v>
      </c>
      <c r="E29" s="3">
        <v>40</v>
      </c>
      <c r="F29" s="3" t="s">
        <v>14</v>
      </c>
      <c r="G29" s="3" t="s">
        <v>136</v>
      </c>
    </row>
    <row r="30" spans="1:8" ht="15.75" thickBot="1" x14ac:dyDescent="0.3">
      <c r="A30" s="10"/>
      <c r="B30" s="28" t="s">
        <v>105</v>
      </c>
      <c r="C30" s="28" t="s">
        <v>9</v>
      </c>
      <c r="D30" s="28" t="s">
        <v>9</v>
      </c>
      <c r="E30" s="28">
        <v>10</v>
      </c>
      <c r="F30" s="28" t="s">
        <v>14</v>
      </c>
      <c r="G30" s="11" t="s">
        <v>136</v>
      </c>
    </row>
    <row r="31" spans="1:8" x14ac:dyDescent="0.25">
      <c r="A31" s="6" t="s">
        <v>31</v>
      </c>
      <c r="B31" s="12" t="s">
        <v>32</v>
      </c>
      <c r="C31" s="2">
        <f>SUM(C23:C28)</f>
        <v>11</v>
      </c>
      <c r="D31" s="2"/>
      <c r="E31" s="2">
        <f>SUM(E23:E24)+SUM(E26:E29)</f>
        <v>83.5</v>
      </c>
      <c r="F31" s="2"/>
      <c r="G31" s="3"/>
    </row>
    <row r="32" spans="1:8" ht="15.75" thickBot="1" x14ac:dyDescent="0.3">
      <c r="A32" s="8"/>
      <c r="B32" s="13" t="s">
        <v>33</v>
      </c>
      <c r="C32" s="8"/>
      <c r="D32" s="8"/>
      <c r="E32" s="8">
        <v>10.5</v>
      </c>
      <c r="F32" s="8"/>
      <c r="G32" s="3"/>
    </row>
    <row r="33" spans="1:8" ht="15.75" thickTop="1" x14ac:dyDescent="0.25">
      <c r="A33" s="2"/>
      <c r="B33" s="12" t="s">
        <v>39</v>
      </c>
      <c r="C33" s="2"/>
      <c r="D33" s="2"/>
      <c r="E33" s="2">
        <v>21.5</v>
      </c>
      <c r="F33" s="2"/>
      <c r="G33" s="3"/>
    </row>
    <row r="34" spans="1:8" x14ac:dyDescent="0.25">
      <c r="A34" s="3"/>
      <c r="B34" s="14" t="s">
        <v>40</v>
      </c>
      <c r="C34" s="3"/>
      <c r="D34" s="3"/>
      <c r="E34" s="3">
        <v>62</v>
      </c>
      <c r="F34" s="3"/>
      <c r="G34" s="3"/>
    </row>
    <row r="36" spans="1:8" x14ac:dyDescent="0.25">
      <c r="A36" s="31" t="s">
        <v>0</v>
      </c>
      <c r="B36" s="31" t="s">
        <v>8</v>
      </c>
      <c r="C36" s="31" t="s">
        <v>2</v>
      </c>
      <c r="D36" s="31" t="s">
        <v>3</v>
      </c>
      <c r="E36" s="31" t="s">
        <v>4</v>
      </c>
      <c r="F36" s="31" t="s">
        <v>5</v>
      </c>
      <c r="G36" s="31" t="s">
        <v>97</v>
      </c>
    </row>
    <row r="37" spans="1:8" x14ac:dyDescent="0.25">
      <c r="A37" s="5" t="s">
        <v>21</v>
      </c>
      <c r="B37" s="3" t="s">
        <v>114</v>
      </c>
      <c r="C37" s="3">
        <v>1</v>
      </c>
      <c r="D37" s="3">
        <v>0</v>
      </c>
      <c r="E37" s="3">
        <v>0.25</v>
      </c>
      <c r="F37" s="3" t="s">
        <v>6</v>
      </c>
      <c r="G37" s="3" t="s">
        <v>135</v>
      </c>
    </row>
    <row r="38" spans="1:8" x14ac:dyDescent="0.25">
      <c r="A38" s="3"/>
      <c r="B38" s="11" t="s">
        <v>115</v>
      </c>
      <c r="C38" s="3" t="s">
        <v>9</v>
      </c>
      <c r="D38" s="3" t="s">
        <v>9</v>
      </c>
      <c r="E38" s="3">
        <v>1</v>
      </c>
      <c r="F38" s="3" t="s">
        <v>6</v>
      </c>
      <c r="G38" s="3" t="s">
        <v>136</v>
      </c>
      <c r="H38" t="s">
        <v>22</v>
      </c>
    </row>
    <row r="39" spans="1:8" x14ac:dyDescent="0.25">
      <c r="A39" s="3"/>
      <c r="B39" s="3" t="s">
        <v>98</v>
      </c>
      <c r="C39" s="3" t="s">
        <v>9</v>
      </c>
      <c r="D39" s="3" t="s">
        <v>9</v>
      </c>
      <c r="E39" s="3">
        <v>2</v>
      </c>
      <c r="F39" s="3" t="s">
        <v>6</v>
      </c>
      <c r="G39" s="3" t="s">
        <v>136</v>
      </c>
    </row>
    <row r="40" spans="1:8" x14ac:dyDescent="0.25">
      <c r="B40" s="3" t="s">
        <v>116</v>
      </c>
      <c r="C40" s="3" t="s">
        <v>9</v>
      </c>
      <c r="D40" s="3">
        <v>0</v>
      </c>
      <c r="E40" s="3">
        <v>50</v>
      </c>
      <c r="F40" s="3" t="s">
        <v>14</v>
      </c>
      <c r="G40" s="3" t="s">
        <v>136</v>
      </c>
    </row>
    <row r="41" spans="1:8" x14ac:dyDescent="0.25">
      <c r="A41" s="3"/>
      <c r="B41" s="3" t="s">
        <v>117</v>
      </c>
      <c r="C41" s="3">
        <v>8</v>
      </c>
      <c r="D41" s="3">
        <v>0</v>
      </c>
      <c r="E41" s="3">
        <v>65</v>
      </c>
      <c r="F41" s="3" t="s">
        <v>14</v>
      </c>
      <c r="G41" s="3" t="s">
        <v>136</v>
      </c>
    </row>
    <row r="42" spans="1:8" x14ac:dyDescent="0.25">
      <c r="A42" s="3"/>
      <c r="B42" s="3" t="s">
        <v>118</v>
      </c>
      <c r="C42" s="3">
        <v>4</v>
      </c>
      <c r="D42" s="3"/>
      <c r="E42" s="3">
        <v>4</v>
      </c>
      <c r="F42" s="3" t="s">
        <v>14</v>
      </c>
      <c r="G42" s="3" t="s">
        <v>135</v>
      </c>
    </row>
    <row r="43" spans="1:8" x14ac:dyDescent="0.25">
      <c r="A43" s="3"/>
      <c r="B43" s="3" t="s">
        <v>119</v>
      </c>
      <c r="C43" s="3">
        <v>1</v>
      </c>
      <c r="D43" s="3"/>
      <c r="E43" s="3">
        <v>2.5</v>
      </c>
      <c r="F43" s="3" t="s">
        <v>14</v>
      </c>
      <c r="G43" s="3" t="s">
        <v>137</v>
      </c>
    </row>
    <row r="44" spans="1:8" x14ac:dyDescent="0.25">
      <c r="A44" s="3"/>
      <c r="B44" s="3" t="s">
        <v>120</v>
      </c>
      <c r="C44" s="3">
        <v>2</v>
      </c>
      <c r="D44" s="3"/>
      <c r="E44" s="3">
        <v>2</v>
      </c>
      <c r="F44" s="3" t="s">
        <v>14</v>
      </c>
      <c r="G44" s="3" t="s">
        <v>135</v>
      </c>
    </row>
    <row r="45" spans="1:8" x14ac:dyDescent="0.25">
      <c r="A45" s="3"/>
      <c r="B45" s="3" t="s">
        <v>121</v>
      </c>
      <c r="C45" s="3">
        <v>0</v>
      </c>
      <c r="D45" s="3"/>
      <c r="E45" s="3"/>
      <c r="F45" s="3" t="s">
        <v>91</v>
      </c>
      <c r="G45" s="3" t="s">
        <v>135</v>
      </c>
      <c r="H45" t="s">
        <v>92</v>
      </c>
    </row>
    <row r="46" spans="1:8" ht="15.75" thickBot="1" x14ac:dyDescent="0.3">
      <c r="A46" s="10"/>
      <c r="B46" s="10"/>
      <c r="C46" s="10"/>
      <c r="D46" s="10"/>
      <c r="E46" s="10"/>
      <c r="F46" s="10"/>
      <c r="G46" s="3"/>
    </row>
    <row r="47" spans="1:8" x14ac:dyDescent="0.25">
      <c r="A47" s="6" t="s">
        <v>31</v>
      </c>
      <c r="B47" s="12" t="s">
        <v>32</v>
      </c>
      <c r="C47" s="2">
        <f>SUM(C38:C45)</f>
        <v>15</v>
      </c>
      <c r="D47" s="2"/>
      <c r="E47" s="2">
        <f>SUM(E37)+SUM(E40:E44)</f>
        <v>123.75</v>
      </c>
      <c r="F47" s="2"/>
      <c r="G47" s="3"/>
    </row>
    <row r="48" spans="1:8" ht="15.75" thickBot="1" x14ac:dyDescent="0.3">
      <c r="A48" s="8"/>
      <c r="B48" s="13" t="s">
        <v>36</v>
      </c>
      <c r="C48" s="8"/>
      <c r="D48" s="8"/>
      <c r="E48" s="8">
        <f>SUM(E38:E39)</f>
        <v>3</v>
      </c>
      <c r="F48" s="8"/>
      <c r="G48" s="3"/>
    </row>
    <row r="49" spans="1:8" ht="15.75" thickTop="1" x14ac:dyDescent="0.25">
      <c r="A49" s="2"/>
      <c r="B49" s="12" t="s">
        <v>39</v>
      </c>
      <c r="C49" s="2"/>
      <c r="D49" s="2"/>
      <c r="E49" s="2">
        <f>SUM(E38)</f>
        <v>1</v>
      </c>
      <c r="F49" s="2"/>
      <c r="G49" s="3"/>
    </row>
    <row r="50" spans="1:8" x14ac:dyDescent="0.25">
      <c r="A50" s="3"/>
      <c r="B50" s="14" t="s">
        <v>40</v>
      </c>
      <c r="C50" s="3"/>
      <c r="D50" s="3"/>
      <c r="E50" s="3">
        <f>E37+SUM(E41:E44)</f>
        <v>73.75</v>
      </c>
      <c r="F50" s="3"/>
      <c r="G50" s="3"/>
    </row>
    <row r="53" spans="1:8" x14ac:dyDescent="0.25">
      <c r="A53" s="31" t="s">
        <v>0</v>
      </c>
      <c r="B53" s="31" t="s">
        <v>8</v>
      </c>
      <c r="C53" s="31" t="s">
        <v>2</v>
      </c>
      <c r="D53" s="31" t="s">
        <v>3</v>
      </c>
      <c r="E53" s="31" t="s">
        <v>4</v>
      </c>
      <c r="F53" s="31" t="s">
        <v>5</v>
      </c>
      <c r="G53" s="31" t="s">
        <v>97</v>
      </c>
    </row>
    <row r="54" spans="1:8" x14ac:dyDescent="0.25">
      <c r="A54" s="3" t="s">
        <v>24</v>
      </c>
      <c r="B54" s="3" t="s">
        <v>99</v>
      </c>
      <c r="C54" s="3">
        <v>2</v>
      </c>
      <c r="D54" s="3">
        <v>0</v>
      </c>
      <c r="E54" s="3">
        <v>2</v>
      </c>
      <c r="F54" s="3" t="s">
        <v>6</v>
      </c>
      <c r="G54" s="3" t="s">
        <v>135</v>
      </c>
    </row>
    <row r="55" spans="1:8" x14ac:dyDescent="0.25">
      <c r="A55" s="3"/>
      <c r="B55" s="3" t="s">
        <v>138</v>
      </c>
      <c r="C55" s="3">
        <v>1</v>
      </c>
      <c r="D55" s="3">
        <v>0</v>
      </c>
      <c r="E55" s="3">
        <v>0.25</v>
      </c>
      <c r="F55" s="3" t="s">
        <v>6</v>
      </c>
      <c r="G55" s="3" t="s">
        <v>136</v>
      </c>
    </row>
    <row r="56" spans="1:8" x14ac:dyDescent="0.25">
      <c r="A56" s="3"/>
      <c r="B56" s="3" t="s">
        <v>113</v>
      </c>
      <c r="C56" s="3">
        <v>2</v>
      </c>
      <c r="D56" s="3"/>
      <c r="E56" s="3">
        <v>0.25</v>
      </c>
      <c r="F56" s="3" t="s">
        <v>6</v>
      </c>
      <c r="G56" s="3" t="s">
        <v>136</v>
      </c>
    </row>
    <row r="57" spans="1:8" x14ac:dyDescent="0.25">
      <c r="A57" s="3"/>
      <c r="B57" s="11" t="s">
        <v>20</v>
      </c>
      <c r="C57" s="11"/>
      <c r="D57" s="11"/>
      <c r="E57" s="11">
        <v>20</v>
      </c>
      <c r="F57" s="11" t="s">
        <v>6</v>
      </c>
      <c r="G57" s="11" t="s">
        <v>136</v>
      </c>
    </row>
    <row r="58" spans="1:8" x14ac:dyDescent="0.25">
      <c r="A58" s="3"/>
      <c r="B58" s="3" t="s">
        <v>103</v>
      </c>
      <c r="C58" s="3">
        <v>2</v>
      </c>
      <c r="D58" s="3">
        <v>0</v>
      </c>
      <c r="E58" s="3">
        <v>0.25</v>
      </c>
      <c r="F58" s="3" t="s">
        <v>6</v>
      </c>
      <c r="G58" s="3" t="s">
        <v>135</v>
      </c>
    </row>
    <row r="59" spans="1:8" x14ac:dyDescent="0.25">
      <c r="A59" s="3"/>
      <c r="B59" s="3" t="s">
        <v>112</v>
      </c>
      <c r="C59" s="3">
        <v>10</v>
      </c>
      <c r="D59" s="3">
        <v>0</v>
      </c>
      <c r="E59" s="3">
        <v>5</v>
      </c>
      <c r="F59" s="3" t="s">
        <v>6</v>
      </c>
      <c r="G59" s="3" t="s">
        <v>136</v>
      </c>
    </row>
    <row r="60" spans="1:8" x14ac:dyDescent="0.25">
      <c r="A60" s="3"/>
      <c r="B60" s="3" t="s">
        <v>139</v>
      </c>
      <c r="C60" s="3">
        <v>0</v>
      </c>
      <c r="D60" s="3">
        <v>1</v>
      </c>
      <c r="E60" s="3"/>
      <c r="F60" s="3" t="s">
        <v>6</v>
      </c>
      <c r="G60" s="3" t="s">
        <v>135</v>
      </c>
    </row>
    <row r="61" spans="1:8" x14ac:dyDescent="0.25">
      <c r="A61" s="3"/>
      <c r="B61" s="3" t="s">
        <v>140</v>
      </c>
      <c r="C61" s="3">
        <v>3</v>
      </c>
      <c r="D61" s="3">
        <v>0</v>
      </c>
      <c r="E61" s="3">
        <v>7</v>
      </c>
      <c r="F61" s="3" t="s">
        <v>14</v>
      </c>
      <c r="G61" s="3" t="s">
        <v>135</v>
      </c>
    </row>
    <row r="62" spans="1:8" x14ac:dyDescent="0.25">
      <c r="A62" s="3"/>
      <c r="B62" s="3" t="s">
        <v>23</v>
      </c>
      <c r="C62" s="3">
        <v>1</v>
      </c>
      <c r="D62" s="3">
        <v>0</v>
      </c>
      <c r="E62" s="3">
        <v>3</v>
      </c>
      <c r="F62" s="3" t="s">
        <v>14</v>
      </c>
      <c r="G62" s="3" t="s">
        <v>135</v>
      </c>
    </row>
    <row r="63" spans="1:8" x14ac:dyDescent="0.25">
      <c r="A63" s="3"/>
      <c r="B63" s="3" t="s">
        <v>141</v>
      </c>
      <c r="C63" s="3">
        <v>5</v>
      </c>
      <c r="D63" s="3">
        <v>0</v>
      </c>
      <c r="E63" s="3">
        <v>6</v>
      </c>
      <c r="F63" s="3" t="s">
        <v>14</v>
      </c>
      <c r="G63" s="3" t="s">
        <v>136</v>
      </c>
    </row>
    <row r="64" spans="1:8" x14ac:dyDescent="0.25">
      <c r="A64" s="3"/>
      <c r="B64" s="3" t="s">
        <v>123</v>
      </c>
      <c r="C64" s="3">
        <v>4</v>
      </c>
      <c r="D64" s="3">
        <v>0</v>
      </c>
      <c r="E64" s="3">
        <v>7</v>
      </c>
      <c r="F64" s="3" t="s">
        <v>26</v>
      </c>
      <c r="G64" s="3" t="s">
        <v>146</v>
      </c>
      <c r="H64" t="s">
        <v>27</v>
      </c>
    </row>
    <row r="65" spans="1:8" x14ac:dyDescent="0.25">
      <c r="A65" s="3"/>
      <c r="B65" s="3" t="s">
        <v>143</v>
      </c>
      <c r="C65" s="3">
        <v>2</v>
      </c>
      <c r="D65" s="3">
        <v>0</v>
      </c>
      <c r="E65" s="3">
        <v>1.5</v>
      </c>
      <c r="F65" s="3" t="s">
        <v>26</v>
      </c>
      <c r="G65" s="3" t="s">
        <v>135</v>
      </c>
    </row>
    <row r="66" spans="1:8" x14ac:dyDescent="0.25">
      <c r="A66" s="3"/>
      <c r="B66" s="3" t="s">
        <v>144</v>
      </c>
      <c r="C66" s="3">
        <v>1</v>
      </c>
      <c r="D66" s="3">
        <v>0</v>
      </c>
      <c r="E66" s="3">
        <v>4</v>
      </c>
      <c r="F66" s="3" t="s">
        <v>26</v>
      </c>
      <c r="G66" s="3" t="s">
        <v>142</v>
      </c>
    </row>
    <row r="67" spans="1:8" x14ac:dyDescent="0.25">
      <c r="A67" s="3"/>
      <c r="B67" s="3" t="s">
        <v>145</v>
      </c>
      <c r="C67" s="3"/>
      <c r="D67" s="3"/>
      <c r="E67" s="3">
        <v>90</v>
      </c>
      <c r="F67" s="3" t="s">
        <v>25</v>
      </c>
      <c r="G67" s="3" t="s">
        <v>135</v>
      </c>
    </row>
    <row r="68" spans="1:8" x14ac:dyDescent="0.25">
      <c r="A68" s="3"/>
      <c r="B68" s="3"/>
      <c r="C68" s="3"/>
      <c r="D68" s="3"/>
      <c r="E68" s="3"/>
      <c r="F68" s="3"/>
      <c r="G68" s="3"/>
    </row>
    <row r="69" spans="1:8" ht="15.75" thickBot="1" x14ac:dyDescent="0.3">
      <c r="A69" s="10"/>
      <c r="B69" s="10"/>
      <c r="C69" s="10"/>
      <c r="D69" s="10"/>
      <c r="E69" s="10"/>
      <c r="F69" s="10"/>
      <c r="G69" s="3"/>
    </row>
    <row r="70" spans="1:8" x14ac:dyDescent="0.25">
      <c r="A70" s="30" t="s">
        <v>31</v>
      </c>
      <c r="B70" s="29" t="s">
        <v>32</v>
      </c>
      <c r="C70" s="29"/>
      <c r="D70" s="29"/>
      <c r="E70" s="29">
        <f>SUM(E54:E56)+SUM(E58:E66)</f>
        <v>36.25</v>
      </c>
      <c r="F70" s="29"/>
      <c r="G70" s="3"/>
    </row>
    <row r="71" spans="1:8" ht="15.75" thickBot="1" x14ac:dyDescent="0.3">
      <c r="A71" s="8"/>
      <c r="B71" s="8" t="s">
        <v>33</v>
      </c>
      <c r="C71" s="8"/>
      <c r="D71" s="8"/>
      <c r="E71" s="8">
        <v>20</v>
      </c>
      <c r="F71" s="8"/>
      <c r="G71" s="3"/>
    </row>
    <row r="72" spans="1:8" ht="15.75" thickTop="1" x14ac:dyDescent="0.25">
      <c r="A72" s="2"/>
      <c r="B72" s="2" t="s">
        <v>39</v>
      </c>
      <c r="C72" s="2"/>
      <c r="D72" s="2"/>
      <c r="E72" s="2">
        <f>SUM(E54:E56)+SUM(E58:E60)</f>
        <v>7.75</v>
      </c>
      <c r="F72" s="2"/>
      <c r="G72" s="3"/>
    </row>
    <row r="73" spans="1:8" x14ac:dyDescent="0.25">
      <c r="A73" s="3"/>
      <c r="B73" s="3" t="s">
        <v>40</v>
      </c>
      <c r="C73" s="3"/>
      <c r="D73" s="3"/>
      <c r="E73" s="3">
        <f>SUM(E61:E66)</f>
        <v>28.5</v>
      </c>
      <c r="F73" s="3"/>
      <c r="G73" s="3"/>
    </row>
    <row r="74" spans="1:8" x14ac:dyDescent="0.25">
      <c r="A74" s="3"/>
      <c r="B74" s="14" t="s">
        <v>93</v>
      </c>
      <c r="C74" s="3"/>
      <c r="D74" s="3"/>
      <c r="E74" s="3">
        <v>90</v>
      </c>
      <c r="F74" s="3"/>
      <c r="G74" s="3"/>
    </row>
    <row r="76" spans="1:8" x14ac:dyDescent="0.25">
      <c r="A76" s="31" t="s">
        <v>0</v>
      </c>
      <c r="B76" s="31" t="s">
        <v>8</v>
      </c>
      <c r="C76" s="31" t="s">
        <v>2</v>
      </c>
      <c r="D76" s="31" t="s">
        <v>3</v>
      </c>
      <c r="E76" s="31" t="s">
        <v>4</v>
      </c>
      <c r="F76" s="31" t="s">
        <v>5</v>
      </c>
      <c r="G76" s="31" t="s">
        <v>97</v>
      </c>
    </row>
    <row r="77" spans="1:8" x14ac:dyDescent="0.25">
      <c r="A77" s="3" t="s">
        <v>28</v>
      </c>
      <c r="B77" s="3" t="s">
        <v>118</v>
      </c>
      <c r="C77" s="3">
        <v>1</v>
      </c>
      <c r="D77" s="3">
        <v>0</v>
      </c>
      <c r="E77" s="3">
        <v>4</v>
      </c>
      <c r="F77" s="3" t="s">
        <v>6</v>
      </c>
      <c r="G77" s="3" t="s">
        <v>135</v>
      </c>
      <c r="H77" t="s">
        <v>29</v>
      </c>
    </row>
    <row r="78" spans="1:8" x14ac:dyDescent="0.25">
      <c r="A78" s="3"/>
      <c r="B78" s="3"/>
      <c r="C78" s="3"/>
      <c r="D78" s="3"/>
      <c r="E78" s="3"/>
      <c r="F78" s="3"/>
      <c r="G78" s="3"/>
      <c r="H78" t="s">
        <v>94</v>
      </c>
    </row>
    <row r="79" spans="1:8" x14ac:dyDescent="0.25">
      <c r="A79" s="3"/>
      <c r="B79" s="3" t="s">
        <v>123</v>
      </c>
      <c r="C79" s="3">
        <v>1</v>
      </c>
      <c r="D79" s="3">
        <v>0</v>
      </c>
      <c r="E79" s="3">
        <v>1</v>
      </c>
      <c r="F79" s="3" t="s">
        <v>6</v>
      </c>
      <c r="G79" s="3" t="s">
        <v>135</v>
      </c>
    </row>
    <row r="80" spans="1:8" x14ac:dyDescent="0.25">
      <c r="A80" s="3"/>
      <c r="B80" s="3" t="s">
        <v>124</v>
      </c>
      <c r="C80" s="3">
        <v>1</v>
      </c>
      <c r="D80" s="3">
        <v>0</v>
      </c>
      <c r="E80" s="3">
        <v>1</v>
      </c>
      <c r="F80" s="3" t="s">
        <v>6</v>
      </c>
      <c r="G80" s="3" t="s">
        <v>135</v>
      </c>
      <c r="H80" t="s">
        <v>95</v>
      </c>
    </row>
    <row r="81" spans="1:8" x14ac:dyDescent="0.25">
      <c r="A81" s="3"/>
      <c r="B81" s="3" t="s">
        <v>125</v>
      </c>
      <c r="C81" s="3">
        <v>1</v>
      </c>
      <c r="D81" s="3">
        <v>0</v>
      </c>
      <c r="E81" s="3">
        <v>1</v>
      </c>
      <c r="F81" s="3" t="s">
        <v>6</v>
      </c>
      <c r="G81" s="3" t="s">
        <v>136</v>
      </c>
    </row>
    <row r="82" spans="1:8" x14ac:dyDescent="0.25">
      <c r="A82" s="3"/>
      <c r="B82" s="3" t="s">
        <v>126</v>
      </c>
      <c r="C82" s="14">
        <v>35</v>
      </c>
      <c r="D82" s="3">
        <v>0</v>
      </c>
      <c r="E82" s="3">
        <v>35</v>
      </c>
      <c r="F82" s="3" t="s">
        <v>14</v>
      </c>
      <c r="G82" s="3" t="s">
        <v>136</v>
      </c>
    </row>
    <row r="83" spans="1:8" x14ac:dyDescent="0.25">
      <c r="A83" s="3"/>
      <c r="B83" s="3" t="s">
        <v>127</v>
      </c>
      <c r="C83" s="3">
        <v>2</v>
      </c>
      <c r="D83" s="3">
        <v>0</v>
      </c>
      <c r="E83" s="3">
        <v>15</v>
      </c>
      <c r="F83" s="3" t="s">
        <v>14</v>
      </c>
      <c r="G83" s="3" t="s">
        <v>135</v>
      </c>
      <c r="H83" t="s">
        <v>122</v>
      </c>
    </row>
    <row r="84" spans="1:8" x14ac:dyDescent="0.25">
      <c r="A84" s="3"/>
      <c r="B84" s="3" t="s">
        <v>123</v>
      </c>
      <c r="C84" s="3">
        <v>1</v>
      </c>
      <c r="D84" s="3">
        <v>0</v>
      </c>
      <c r="E84" s="3">
        <v>0.5</v>
      </c>
      <c r="F84" s="3" t="s">
        <v>14</v>
      </c>
      <c r="G84" s="3" t="s">
        <v>147</v>
      </c>
      <c r="H84" t="s">
        <v>30</v>
      </c>
    </row>
    <row r="85" spans="1:8" x14ac:dyDescent="0.25">
      <c r="A85" s="3"/>
      <c r="B85" s="3" t="s">
        <v>128</v>
      </c>
      <c r="C85" s="3">
        <v>1</v>
      </c>
      <c r="D85" s="3">
        <v>0</v>
      </c>
      <c r="E85" s="3">
        <v>8</v>
      </c>
      <c r="F85" s="3" t="s">
        <v>14</v>
      </c>
      <c r="G85" s="3" t="s">
        <v>136</v>
      </c>
    </row>
    <row r="86" spans="1:8" x14ac:dyDescent="0.25">
      <c r="A86" s="32"/>
      <c r="B86" s="32" t="s">
        <v>129</v>
      </c>
      <c r="C86" s="32">
        <v>3</v>
      </c>
      <c r="D86" s="32">
        <v>0</v>
      </c>
      <c r="E86" s="32">
        <v>5</v>
      </c>
      <c r="F86" s="32" t="s">
        <v>14</v>
      </c>
      <c r="G86" s="3" t="s">
        <v>135</v>
      </c>
    </row>
    <row r="87" spans="1:8" x14ac:dyDescent="0.25">
      <c r="A87" s="32"/>
      <c r="B87" s="32" t="s">
        <v>130</v>
      </c>
      <c r="C87" s="32">
        <v>14</v>
      </c>
      <c r="D87" s="32">
        <v>0</v>
      </c>
      <c r="E87" s="32">
        <v>9</v>
      </c>
      <c r="F87" s="32" t="s">
        <v>14</v>
      </c>
      <c r="G87" s="3" t="s">
        <v>136</v>
      </c>
    </row>
    <row r="88" spans="1:8" x14ac:dyDescent="0.25">
      <c r="A88" s="32"/>
      <c r="B88" s="32" t="s">
        <v>131</v>
      </c>
      <c r="C88" s="32">
        <v>2</v>
      </c>
      <c r="D88" s="32">
        <v>0</v>
      </c>
      <c r="E88" s="32">
        <v>5</v>
      </c>
      <c r="F88" s="32" t="s">
        <v>14</v>
      </c>
      <c r="G88" s="32" t="s">
        <v>135</v>
      </c>
    </row>
    <row r="89" spans="1:8" ht="15.75" thickBot="1" x14ac:dyDescent="0.3">
      <c r="A89" s="32"/>
      <c r="B89" s="10"/>
      <c r="C89" s="10"/>
      <c r="D89" s="10"/>
      <c r="E89" s="32"/>
      <c r="F89" s="32"/>
      <c r="G89" s="3"/>
    </row>
    <row r="90" spans="1:8" x14ac:dyDescent="0.25">
      <c r="A90" s="30" t="s">
        <v>31</v>
      </c>
      <c r="B90" s="29" t="s">
        <v>32</v>
      </c>
      <c r="C90" s="29">
        <f>SUM(C77:C88)</f>
        <v>62</v>
      </c>
      <c r="D90" s="29"/>
      <c r="E90" s="29">
        <f>SUM(E77:E88)</f>
        <v>84.5</v>
      </c>
      <c r="F90" s="29"/>
      <c r="G90" s="3"/>
    </row>
    <row r="91" spans="1:8" ht="15.75" thickBot="1" x14ac:dyDescent="0.3">
      <c r="A91" s="8"/>
      <c r="B91" s="8" t="s">
        <v>33</v>
      </c>
      <c r="C91" s="8"/>
      <c r="D91" s="8"/>
      <c r="E91" s="8">
        <v>0</v>
      </c>
      <c r="F91" s="8"/>
      <c r="G91" s="3"/>
    </row>
    <row r="92" spans="1:8" ht="15.75" thickTop="1" x14ac:dyDescent="0.25">
      <c r="A92" s="2"/>
      <c r="B92" s="2" t="s">
        <v>39</v>
      </c>
      <c r="C92" s="2">
        <f>SUM(C77:C81)</f>
        <v>4</v>
      </c>
      <c r="D92" s="2"/>
      <c r="E92" s="2">
        <f>SUM(E77:E81)</f>
        <v>7</v>
      </c>
      <c r="F92" s="2"/>
      <c r="G92" s="3"/>
    </row>
    <row r="93" spans="1:8" x14ac:dyDescent="0.25">
      <c r="A93" s="3"/>
      <c r="B93" s="3" t="s">
        <v>40</v>
      </c>
      <c r="C93" s="3">
        <f>SUM(C82:C88)</f>
        <v>58</v>
      </c>
      <c r="D93" s="3"/>
      <c r="E93" s="3">
        <f>SUM(E82:E88)</f>
        <v>77.5</v>
      </c>
      <c r="F93" s="3"/>
      <c r="G93" s="3"/>
    </row>
    <row r="94" spans="1:8" x14ac:dyDescent="0.25">
      <c r="A94" s="3"/>
      <c r="B94" s="3"/>
      <c r="C94" s="3"/>
      <c r="D94" s="3"/>
      <c r="E94" s="3"/>
      <c r="F94" s="3"/>
      <c r="G94" s="3"/>
    </row>
  </sheetData>
  <sortState ref="A37:G50">
    <sortCondition ref="F37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opLeftCell="A67" workbookViewId="0">
      <selection activeCell="E94" sqref="E94"/>
    </sheetView>
    <sheetView tabSelected="1" topLeftCell="A66" workbookViewId="1"/>
  </sheetViews>
  <sheetFormatPr defaultRowHeight="15" x14ac:dyDescent="0.25"/>
  <sheetData>
    <row r="1" spans="1:7" ht="15.75" thickBot="1" x14ac:dyDescent="0.3">
      <c r="A1" s="15" t="s">
        <v>0</v>
      </c>
      <c r="B1" s="16" t="s">
        <v>8</v>
      </c>
      <c r="C1" s="16" t="s">
        <v>2</v>
      </c>
      <c r="D1" s="16" t="s">
        <v>3</v>
      </c>
      <c r="E1" s="16" t="s">
        <v>4</v>
      </c>
      <c r="F1" s="16" t="s">
        <v>41</v>
      </c>
      <c r="G1" s="16" t="s">
        <v>5</v>
      </c>
    </row>
    <row r="2" spans="1:7" ht="15.75" thickBot="1" x14ac:dyDescent="0.3">
      <c r="A2" s="17" t="s">
        <v>42</v>
      </c>
      <c r="B2" s="18" t="s">
        <v>43</v>
      </c>
      <c r="C2" s="19">
        <v>3</v>
      </c>
      <c r="D2" s="19">
        <v>0</v>
      </c>
      <c r="E2" s="19">
        <v>0.4</v>
      </c>
      <c r="F2" s="19" t="s">
        <v>44</v>
      </c>
      <c r="G2" s="19" t="s">
        <v>6</v>
      </c>
    </row>
    <row r="3" spans="1:7" ht="15.75" thickBot="1" x14ac:dyDescent="0.3">
      <c r="A3" s="17"/>
      <c r="B3" s="18" t="s">
        <v>45</v>
      </c>
      <c r="C3" s="19">
        <v>6</v>
      </c>
      <c r="D3" s="19">
        <v>0</v>
      </c>
      <c r="E3" s="19">
        <v>0.6</v>
      </c>
      <c r="F3" s="19" t="s">
        <v>46</v>
      </c>
      <c r="G3" s="19" t="s">
        <v>6</v>
      </c>
    </row>
    <row r="4" spans="1:7" ht="15.75" thickBot="1" x14ac:dyDescent="0.3">
      <c r="A4" s="17"/>
      <c r="B4" s="18" t="s">
        <v>47</v>
      </c>
      <c r="C4" s="19">
        <v>7</v>
      </c>
      <c r="D4" s="19">
        <v>2</v>
      </c>
      <c r="E4" s="19">
        <v>1</v>
      </c>
      <c r="F4" s="19" t="s">
        <v>44</v>
      </c>
      <c r="G4" s="19" t="s">
        <v>6</v>
      </c>
    </row>
    <row r="5" spans="1:7" ht="15.75" thickBot="1" x14ac:dyDescent="0.3">
      <c r="A5" s="17"/>
      <c r="B5" s="18" t="s">
        <v>48</v>
      </c>
      <c r="C5" s="19">
        <v>0</v>
      </c>
      <c r="D5" s="19">
        <v>6</v>
      </c>
      <c r="E5" s="19">
        <v>0</v>
      </c>
      <c r="F5" s="19" t="s">
        <v>44</v>
      </c>
      <c r="G5" s="19" t="s">
        <v>6</v>
      </c>
    </row>
    <row r="6" spans="1:7" ht="15.75" thickBot="1" x14ac:dyDescent="0.3">
      <c r="A6" s="17"/>
      <c r="B6" s="18" t="s">
        <v>49</v>
      </c>
      <c r="C6" s="19">
        <v>3</v>
      </c>
      <c r="D6" s="19">
        <v>0</v>
      </c>
      <c r="E6" s="19">
        <v>0.3</v>
      </c>
      <c r="F6" s="19" t="s">
        <v>44</v>
      </c>
      <c r="G6" s="19" t="s">
        <v>6</v>
      </c>
    </row>
    <row r="7" spans="1:7" ht="15.75" thickBot="1" x14ac:dyDescent="0.3">
      <c r="A7" s="17"/>
      <c r="B7" s="18" t="s">
        <v>50</v>
      </c>
      <c r="C7" s="19">
        <v>3</v>
      </c>
      <c r="D7" s="19">
        <v>0</v>
      </c>
      <c r="E7" s="19">
        <v>0.05</v>
      </c>
      <c r="F7" s="19" t="s">
        <v>46</v>
      </c>
      <c r="G7" s="19" t="s">
        <v>6</v>
      </c>
    </row>
    <row r="8" spans="1:7" ht="15.75" thickBot="1" x14ac:dyDescent="0.3">
      <c r="A8" s="17"/>
      <c r="B8" s="18" t="s">
        <v>51</v>
      </c>
      <c r="C8" s="19">
        <v>11</v>
      </c>
      <c r="D8" s="19">
        <v>0</v>
      </c>
      <c r="E8" s="19">
        <v>0.8</v>
      </c>
      <c r="F8" s="19" t="s">
        <v>46</v>
      </c>
      <c r="G8" s="19" t="s">
        <v>6</v>
      </c>
    </row>
    <row r="9" spans="1:7" ht="15.75" thickBot="1" x14ac:dyDescent="0.3">
      <c r="A9" s="17"/>
      <c r="B9" s="18" t="s">
        <v>52</v>
      </c>
      <c r="C9" s="19">
        <v>1</v>
      </c>
      <c r="D9" s="19">
        <v>0</v>
      </c>
      <c r="E9" s="19">
        <v>0.2</v>
      </c>
      <c r="F9" s="19" t="s">
        <v>44</v>
      </c>
      <c r="G9" s="19" t="s">
        <v>6</v>
      </c>
    </row>
    <row r="10" spans="1:7" ht="15.75" thickBot="1" x14ac:dyDescent="0.3">
      <c r="A10" s="17"/>
      <c r="B10" s="20" t="s">
        <v>31</v>
      </c>
      <c r="C10" s="21">
        <v>34</v>
      </c>
      <c r="D10" s="21">
        <v>8</v>
      </c>
      <c r="E10" s="21">
        <v>3.35</v>
      </c>
      <c r="F10" s="19"/>
      <c r="G10" s="19"/>
    </row>
    <row r="11" spans="1:7" ht="15.75" thickBot="1" x14ac:dyDescent="0.3">
      <c r="A11" s="22"/>
      <c r="B11" s="23"/>
      <c r="C11" s="23"/>
      <c r="D11" s="23"/>
      <c r="E11" s="23"/>
      <c r="F11" s="23"/>
      <c r="G11" s="23"/>
    </row>
    <row r="12" spans="1:7" ht="15.75" thickBot="1" x14ac:dyDescent="0.3">
      <c r="A12" s="24" t="s">
        <v>31</v>
      </c>
      <c r="B12" s="20" t="s">
        <v>53</v>
      </c>
      <c r="C12" s="19">
        <v>31</v>
      </c>
      <c r="D12" s="19">
        <v>8</v>
      </c>
      <c r="E12" s="19">
        <v>3.3</v>
      </c>
      <c r="F12" s="25"/>
      <c r="G12" s="25"/>
    </row>
    <row r="13" spans="1:7" ht="15.75" thickBot="1" x14ac:dyDescent="0.3">
      <c r="A13" s="24"/>
      <c r="B13" s="20" t="s">
        <v>54</v>
      </c>
      <c r="C13" s="19">
        <v>3</v>
      </c>
      <c r="D13" s="19">
        <v>0</v>
      </c>
      <c r="E13" s="19">
        <v>0.05</v>
      </c>
      <c r="F13" s="25"/>
      <c r="G13" s="25"/>
    </row>
    <row r="14" spans="1:7" ht="15.75" thickBot="1" x14ac:dyDescent="0.3">
      <c r="A14" s="22"/>
      <c r="B14" s="23"/>
      <c r="C14" s="23"/>
      <c r="D14" s="23"/>
      <c r="E14" s="23"/>
      <c r="F14" s="23"/>
      <c r="G14" s="23"/>
    </row>
    <row r="15" spans="1:7" ht="15.75" thickBot="1" x14ac:dyDescent="0.3">
      <c r="A15" s="24" t="s">
        <v>31</v>
      </c>
      <c r="B15" s="20" t="s">
        <v>55</v>
      </c>
      <c r="C15" s="19">
        <v>34</v>
      </c>
      <c r="D15" s="19">
        <v>8</v>
      </c>
      <c r="E15" s="19">
        <v>3.35</v>
      </c>
      <c r="F15" s="25"/>
      <c r="G15" s="25"/>
    </row>
    <row r="16" spans="1:7" ht="15.75" thickBot="1" x14ac:dyDescent="0.3">
      <c r="A16" s="24"/>
      <c r="B16" s="20" t="s">
        <v>56</v>
      </c>
      <c r="C16" s="19">
        <v>0</v>
      </c>
      <c r="D16" s="19">
        <v>0</v>
      </c>
      <c r="E16" s="19">
        <v>0</v>
      </c>
      <c r="F16" s="25"/>
      <c r="G16" s="25"/>
    </row>
    <row r="17" spans="1:7" ht="15.75" thickBot="1" x14ac:dyDescent="0.3">
      <c r="A17" s="24"/>
      <c r="B17" s="20" t="s">
        <v>57</v>
      </c>
      <c r="C17" s="19">
        <v>0</v>
      </c>
      <c r="D17" s="19">
        <v>0</v>
      </c>
      <c r="E17" s="19">
        <v>0</v>
      </c>
      <c r="F17" s="25"/>
      <c r="G17" s="25"/>
    </row>
    <row r="18" spans="1:7" x14ac:dyDescent="0.25">
      <c r="A18" s="48" t="s">
        <v>58</v>
      </c>
      <c r="B18" s="48"/>
      <c r="C18" s="26"/>
      <c r="D18" s="26"/>
      <c r="E18" s="26"/>
      <c r="F18" s="26"/>
      <c r="G18" s="26"/>
    </row>
    <row r="19" spans="1:7" ht="15.75" thickBot="1" x14ac:dyDescent="0.3">
      <c r="A19" s="26"/>
      <c r="B19" s="26"/>
      <c r="C19" s="26"/>
      <c r="D19" s="26"/>
      <c r="E19" s="26"/>
      <c r="F19" s="26"/>
      <c r="G19" s="26"/>
    </row>
    <row r="20" spans="1:7" ht="15.75" thickBot="1" x14ac:dyDescent="0.3">
      <c r="A20" s="15" t="s">
        <v>0</v>
      </c>
      <c r="B20" s="16" t="s">
        <v>8</v>
      </c>
      <c r="C20" s="16" t="s">
        <v>2</v>
      </c>
      <c r="D20" s="16" t="s">
        <v>3</v>
      </c>
      <c r="E20" s="16" t="s">
        <v>4</v>
      </c>
      <c r="F20" s="16" t="s">
        <v>41</v>
      </c>
      <c r="G20" s="16" t="s">
        <v>5</v>
      </c>
    </row>
    <row r="21" spans="1:7" ht="15.75" thickBot="1" x14ac:dyDescent="0.3">
      <c r="A21" s="17" t="s">
        <v>59</v>
      </c>
      <c r="B21" s="18" t="s">
        <v>47</v>
      </c>
      <c r="C21" s="19">
        <v>1</v>
      </c>
      <c r="D21" s="19">
        <v>1</v>
      </c>
      <c r="E21" s="19">
        <v>0.1</v>
      </c>
      <c r="F21" s="19" t="s">
        <v>44</v>
      </c>
      <c r="G21" s="19" t="s">
        <v>6</v>
      </c>
    </row>
    <row r="22" spans="1:7" ht="15.75" thickBot="1" x14ac:dyDescent="0.3">
      <c r="A22" s="17"/>
      <c r="B22" s="18" t="s">
        <v>60</v>
      </c>
      <c r="C22" s="19">
        <v>3</v>
      </c>
      <c r="D22" s="19">
        <v>0</v>
      </c>
      <c r="E22" s="19">
        <v>0.5</v>
      </c>
      <c r="F22" s="19" t="s">
        <v>44</v>
      </c>
      <c r="G22" s="19" t="s">
        <v>6</v>
      </c>
    </row>
    <row r="23" spans="1:7" ht="15.75" thickBot="1" x14ac:dyDescent="0.3">
      <c r="A23" s="17"/>
      <c r="B23" s="18" t="s">
        <v>49</v>
      </c>
      <c r="C23" s="19">
        <v>7</v>
      </c>
      <c r="D23" s="19">
        <v>0</v>
      </c>
      <c r="E23" s="19">
        <v>12</v>
      </c>
      <c r="F23" s="19" t="s">
        <v>61</v>
      </c>
      <c r="G23" s="19" t="s">
        <v>6</v>
      </c>
    </row>
    <row r="24" spans="1:7" ht="15.75" thickBot="1" x14ac:dyDescent="0.3">
      <c r="A24" s="17"/>
      <c r="B24" s="18" t="s">
        <v>62</v>
      </c>
      <c r="C24" s="19">
        <v>6</v>
      </c>
      <c r="D24" s="19">
        <v>0</v>
      </c>
      <c r="E24" s="19">
        <v>35</v>
      </c>
      <c r="F24" s="19" t="s">
        <v>61</v>
      </c>
      <c r="G24" s="19" t="s">
        <v>63</v>
      </c>
    </row>
    <row r="25" spans="1:7" ht="15.75" thickBot="1" x14ac:dyDescent="0.3">
      <c r="A25" s="17"/>
      <c r="B25" s="18" t="s">
        <v>51</v>
      </c>
      <c r="C25" s="19">
        <v>50</v>
      </c>
      <c r="D25" s="19">
        <v>0</v>
      </c>
      <c r="E25" s="19">
        <v>15</v>
      </c>
      <c r="F25" s="19" t="s">
        <v>61</v>
      </c>
      <c r="G25" s="19" t="s">
        <v>6</v>
      </c>
    </row>
    <row r="26" spans="1:7" ht="15.75" thickBot="1" x14ac:dyDescent="0.3">
      <c r="A26" s="17"/>
      <c r="B26" s="20" t="s">
        <v>31</v>
      </c>
      <c r="C26" s="21">
        <v>67</v>
      </c>
      <c r="D26" s="21">
        <v>1</v>
      </c>
      <c r="E26" s="21">
        <v>62.6</v>
      </c>
      <c r="F26" s="25"/>
      <c r="G26" s="25"/>
    </row>
    <row r="27" spans="1:7" ht="15.75" thickBot="1" x14ac:dyDescent="0.3">
      <c r="A27" s="22"/>
      <c r="B27" s="23"/>
      <c r="C27" s="23"/>
      <c r="D27" s="23"/>
      <c r="E27" s="23"/>
      <c r="F27" s="23"/>
      <c r="G27" s="23"/>
    </row>
    <row r="28" spans="1:7" ht="15.75" thickBot="1" x14ac:dyDescent="0.3">
      <c r="A28" s="24" t="s">
        <v>31</v>
      </c>
      <c r="B28" s="20" t="s">
        <v>53</v>
      </c>
      <c r="C28" s="19">
        <v>67</v>
      </c>
      <c r="D28" s="19">
        <v>1</v>
      </c>
      <c r="E28" s="19">
        <v>62.6</v>
      </c>
      <c r="F28" s="19"/>
      <c r="G28" s="19"/>
    </row>
    <row r="29" spans="1:7" ht="15.75" thickBot="1" x14ac:dyDescent="0.3">
      <c r="A29" s="24"/>
      <c r="B29" s="20" t="s">
        <v>54</v>
      </c>
      <c r="C29" s="19">
        <v>0</v>
      </c>
      <c r="D29" s="19">
        <v>0</v>
      </c>
      <c r="E29" s="19">
        <v>0</v>
      </c>
      <c r="F29" s="19"/>
      <c r="G29" s="19"/>
    </row>
    <row r="30" spans="1:7" ht="15.75" thickBot="1" x14ac:dyDescent="0.3">
      <c r="A30" s="22"/>
      <c r="B30" s="23"/>
      <c r="C30" s="27"/>
      <c r="D30" s="27"/>
      <c r="E30" s="27"/>
      <c r="F30" s="27"/>
      <c r="G30" s="27"/>
    </row>
    <row r="31" spans="1:7" ht="15.75" thickBot="1" x14ac:dyDescent="0.3">
      <c r="A31" s="24" t="s">
        <v>31</v>
      </c>
      <c r="B31" s="20" t="s">
        <v>55</v>
      </c>
      <c r="C31" s="19">
        <v>57</v>
      </c>
      <c r="D31" s="19">
        <v>1</v>
      </c>
      <c r="E31" s="19">
        <v>27.6</v>
      </c>
      <c r="F31" s="19"/>
      <c r="G31" s="19"/>
    </row>
    <row r="32" spans="1:7" ht="15.75" thickBot="1" x14ac:dyDescent="0.3">
      <c r="A32" s="24"/>
      <c r="B32" s="20" t="s">
        <v>56</v>
      </c>
      <c r="C32" s="19">
        <v>10</v>
      </c>
      <c r="D32" s="19">
        <v>0</v>
      </c>
      <c r="E32" s="19">
        <v>35</v>
      </c>
      <c r="F32" s="19"/>
      <c r="G32" s="19"/>
    </row>
    <row r="33" spans="1:7" ht="15.75" thickBot="1" x14ac:dyDescent="0.3">
      <c r="A33" s="24"/>
      <c r="B33" s="20" t="s">
        <v>57</v>
      </c>
      <c r="C33" s="19">
        <v>0</v>
      </c>
      <c r="D33" s="19">
        <v>0</v>
      </c>
      <c r="E33" s="19">
        <v>0</v>
      </c>
      <c r="F33" s="19"/>
      <c r="G33" s="19"/>
    </row>
    <row r="34" spans="1:7" x14ac:dyDescent="0.25">
      <c r="A34" s="48" t="s">
        <v>58</v>
      </c>
      <c r="B34" s="48"/>
      <c r="C34" s="26"/>
      <c r="D34" s="26"/>
      <c r="E34" s="26"/>
      <c r="F34" s="26"/>
      <c r="G34" s="26"/>
    </row>
    <row r="35" spans="1:7" ht="15.75" thickBot="1" x14ac:dyDescent="0.3">
      <c r="A35" s="26"/>
      <c r="B35" s="26"/>
      <c r="C35" s="26"/>
      <c r="D35" s="26"/>
      <c r="E35" s="26"/>
      <c r="F35" s="26"/>
      <c r="G35" s="26"/>
    </row>
    <row r="36" spans="1:7" ht="15.75" thickBot="1" x14ac:dyDescent="0.3">
      <c r="A36" s="15" t="s">
        <v>0</v>
      </c>
      <c r="B36" s="16" t="s">
        <v>8</v>
      </c>
      <c r="C36" s="16" t="s">
        <v>2</v>
      </c>
      <c r="D36" s="16" t="s">
        <v>3</v>
      </c>
      <c r="E36" s="16" t="s">
        <v>4</v>
      </c>
      <c r="F36" s="16" t="s">
        <v>41</v>
      </c>
      <c r="G36" s="16" t="s">
        <v>5</v>
      </c>
    </row>
    <row r="37" spans="1:7" ht="15.75" thickBot="1" x14ac:dyDescent="0.3">
      <c r="A37" s="17" t="s">
        <v>64</v>
      </c>
      <c r="B37" s="18" t="s">
        <v>65</v>
      </c>
      <c r="C37" s="19">
        <v>7</v>
      </c>
      <c r="D37" s="19">
        <v>0</v>
      </c>
      <c r="E37" s="19">
        <v>1</v>
      </c>
      <c r="F37" s="19" t="s">
        <v>44</v>
      </c>
      <c r="G37" s="19" t="s">
        <v>6</v>
      </c>
    </row>
    <row r="38" spans="1:7" ht="15.75" thickBot="1" x14ac:dyDescent="0.3">
      <c r="A38" s="17"/>
      <c r="B38" s="18" t="s">
        <v>66</v>
      </c>
      <c r="C38" s="19">
        <v>4</v>
      </c>
      <c r="D38" s="19">
        <v>0</v>
      </c>
      <c r="E38" s="19">
        <v>0.7</v>
      </c>
      <c r="F38" s="19" t="s">
        <v>44</v>
      </c>
      <c r="G38" s="19" t="s">
        <v>6</v>
      </c>
    </row>
    <row r="39" spans="1:7" ht="15.75" thickBot="1" x14ac:dyDescent="0.3">
      <c r="A39" s="17"/>
      <c r="B39" s="18" t="s">
        <v>67</v>
      </c>
      <c r="C39" s="19">
        <v>6</v>
      </c>
      <c r="D39" s="19">
        <v>0</v>
      </c>
      <c r="E39" s="19">
        <v>0.7</v>
      </c>
      <c r="F39" s="19" t="s">
        <v>46</v>
      </c>
      <c r="G39" s="19" t="s">
        <v>6</v>
      </c>
    </row>
    <row r="40" spans="1:7" ht="15.75" thickBot="1" x14ac:dyDescent="0.3">
      <c r="A40" s="17"/>
      <c r="B40" s="18" t="s">
        <v>68</v>
      </c>
      <c r="C40" s="19">
        <v>1</v>
      </c>
      <c r="D40" s="19">
        <v>0</v>
      </c>
      <c r="E40" s="19">
        <v>0.3</v>
      </c>
      <c r="F40" s="19" t="s">
        <v>44</v>
      </c>
      <c r="G40" s="19" t="s">
        <v>6</v>
      </c>
    </row>
    <row r="41" spans="1:7" ht="15.75" thickBot="1" x14ac:dyDescent="0.3">
      <c r="A41" s="17"/>
      <c r="B41" s="18" t="s">
        <v>60</v>
      </c>
      <c r="C41" s="19">
        <v>1</v>
      </c>
      <c r="D41" s="19">
        <v>0</v>
      </c>
      <c r="E41" s="19">
        <v>0.1</v>
      </c>
      <c r="F41" s="19" t="s">
        <v>44</v>
      </c>
      <c r="G41" s="19" t="s">
        <v>6</v>
      </c>
    </row>
    <row r="42" spans="1:7" ht="15.75" thickBot="1" x14ac:dyDescent="0.3">
      <c r="A42" s="17"/>
      <c r="B42" s="18" t="s">
        <v>69</v>
      </c>
      <c r="C42" s="19">
        <v>1</v>
      </c>
      <c r="D42" s="19">
        <v>0</v>
      </c>
      <c r="E42" s="19">
        <v>0.4</v>
      </c>
      <c r="F42" s="19" t="s">
        <v>44</v>
      </c>
      <c r="G42" s="19" t="s">
        <v>63</v>
      </c>
    </row>
    <row r="43" spans="1:7" ht="15.75" thickBot="1" x14ac:dyDescent="0.3">
      <c r="A43" s="17"/>
      <c r="B43" s="18" t="s">
        <v>70</v>
      </c>
      <c r="C43" s="19">
        <v>2</v>
      </c>
      <c r="D43" s="19">
        <v>0</v>
      </c>
      <c r="E43" s="19">
        <v>0.6</v>
      </c>
      <c r="F43" s="19" t="s">
        <v>44</v>
      </c>
      <c r="G43" s="19" t="s">
        <v>6</v>
      </c>
    </row>
    <row r="44" spans="1:7" ht="15.75" thickBot="1" x14ac:dyDescent="0.3">
      <c r="A44" s="17"/>
      <c r="B44" s="18" t="s">
        <v>71</v>
      </c>
      <c r="C44" s="19">
        <v>1</v>
      </c>
      <c r="D44" s="19">
        <v>0</v>
      </c>
      <c r="E44" s="19">
        <v>0.6</v>
      </c>
      <c r="F44" s="19" t="s">
        <v>44</v>
      </c>
      <c r="G44" s="19" t="s">
        <v>6</v>
      </c>
    </row>
    <row r="45" spans="1:7" ht="15.75" thickBot="1" x14ac:dyDescent="0.3">
      <c r="A45" s="17"/>
      <c r="B45" s="18" t="s">
        <v>72</v>
      </c>
      <c r="C45" s="19">
        <v>1</v>
      </c>
      <c r="D45" s="19">
        <v>0</v>
      </c>
      <c r="E45" s="19">
        <v>0.4</v>
      </c>
      <c r="F45" s="19" t="s">
        <v>44</v>
      </c>
      <c r="G45" s="19" t="s">
        <v>6</v>
      </c>
    </row>
    <row r="46" spans="1:7" ht="15.75" thickBot="1" x14ac:dyDescent="0.3">
      <c r="A46" s="17"/>
      <c r="B46" s="18" t="s">
        <v>73</v>
      </c>
      <c r="C46" s="19">
        <v>7</v>
      </c>
      <c r="D46" s="19">
        <v>0</v>
      </c>
      <c r="E46" s="19">
        <v>1</v>
      </c>
      <c r="F46" s="19" t="s">
        <v>44</v>
      </c>
      <c r="G46" s="19" t="s">
        <v>63</v>
      </c>
    </row>
    <row r="47" spans="1:7" ht="15.75" thickBot="1" x14ac:dyDescent="0.3">
      <c r="A47" s="17"/>
      <c r="B47" s="20" t="s">
        <v>31</v>
      </c>
      <c r="C47" s="21">
        <v>31</v>
      </c>
      <c r="D47" s="21">
        <v>0</v>
      </c>
      <c r="E47" s="21">
        <v>5.8</v>
      </c>
      <c r="F47" s="19"/>
      <c r="G47" s="19"/>
    </row>
    <row r="48" spans="1:7" ht="15.75" thickBot="1" x14ac:dyDescent="0.3">
      <c r="A48" s="22"/>
      <c r="B48" s="23"/>
      <c r="C48" s="27"/>
      <c r="D48" s="27"/>
      <c r="E48" s="27"/>
      <c r="F48" s="27"/>
      <c r="G48" s="27"/>
    </row>
    <row r="49" spans="1:7" ht="15.75" thickBot="1" x14ac:dyDescent="0.3">
      <c r="A49" s="24" t="s">
        <v>31</v>
      </c>
      <c r="B49" s="20" t="s">
        <v>53</v>
      </c>
      <c r="C49" s="19">
        <v>31</v>
      </c>
      <c r="D49" s="19">
        <v>0</v>
      </c>
      <c r="E49" s="19">
        <v>5.8</v>
      </c>
      <c r="F49" s="19"/>
      <c r="G49" s="19"/>
    </row>
    <row r="50" spans="1:7" ht="15.75" thickBot="1" x14ac:dyDescent="0.3">
      <c r="A50" s="24"/>
      <c r="B50" s="20" t="s">
        <v>54</v>
      </c>
      <c r="C50" s="19">
        <v>0</v>
      </c>
      <c r="D50" s="19">
        <v>0</v>
      </c>
      <c r="E50" s="19">
        <v>0</v>
      </c>
      <c r="F50" s="19"/>
      <c r="G50" s="19"/>
    </row>
    <row r="51" spans="1:7" ht="15.75" thickBot="1" x14ac:dyDescent="0.3">
      <c r="A51" s="22"/>
      <c r="B51" s="23"/>
      <c r="C51" s="27"/>
      <c r="D51" s="27"/>
      <c r="E51" s="27"/>
      <c r="F51" s="27"/>
      <c r="G51" s="27"/>
    </row>
    <row r="52" spans="1:7" ht="15.75" thickBot="1" x14ac:dyDescent="0.3">
      <c r="A52" s="24" t="s">
        <v>31</v>
      </c>
      <c r="B52" s="20" t="s">
        <v>55</v>
      </c>
      <c r="C52" s="19">
        <v>23</v>
      </c>
      <c r="D52" s="19">
        <v>0</v>
      </c>
      <c r="E52" s="19">
        <v>4.4000000000000004</v>
      </c>
      <c r="F52" s="19"/>
      <c r="G52" s="19"/>
    </row>
    <row r="53" spans="1:7" ht="15.75" thickBot="1" x14ac:dyDescent="0.3">
      <c r="A53" s="24"/>
      <c r="B53" s="20" t="s">
        <v>56</v>
      </c>
      <c r="C53" s="19">
        <v>8</v>
      </c>
      <c r="D53" s="19">
        <v>0</v>
      </c>
      <c r="E53" s="19">
        <v>1.4</v>
      </c>
      <c r="F53" s="19"/>
      <c r="G53" s="19"/>
    </row>
    <row r="54" spans="1:7" ht="15.75" thickBot="1" x14ac:dyDescent="0.3">
      <c r="A54" s="24"/>
      <c r="B54" s="20" t="s">
        <v>57</v>
      </c>
      <c r="C54" s="19">
        <v>0</v>
      </c>
      <c r="D54" s="19">
        <v>0</v>
      </c>
      <c r="E54" s="19">
        <v>0</v>
      </c>
      <c r="F54" s="19"/>
      <c r="G54" s="19"/>
    </row>
    <row r="55" spans="1:7" x14ac:dyDescent="0.25">
      <c r="A55" s="48" t="s">
        <v>58</v>
      </c>
      <c r="B55" s="48"/>
      <c r="C55" s="26"/>
      <c r="D55" s="26"/>
      <c r="E55" s="26"/>
      <c r="F55" s="26"/>
      <c r="G55" s="26"/>
    </row>
    <row r="56" spans="1:7" ht="15.75" thickBot="1" x14ac:dyDescent="0.3">
      <c r="A56" s="26"/>
      <c r="B56" s="26"/>
      <c r="C56" s="26"/>
      <c r="D56" s="26"/>
      <c r="E56" s="26"/>
      <c r="F56" s="26"/>
      <c r="G56" s="26"/>
    </row>
    <row r="57" spans="1:7" ht="15.75" thickBot="1" x14ac:dyDescent="0.3">
      <c r="A57" s="15" t="s">
        <v>0</v>
      </c>
      <c r="B57" s="16" t="s">
        <v>8</v>
      </c>
      <c r="C57" s="16" t="s">
        <v>2</v>
      </c>
      <c r="D57" s="16" t="s">
        <v>3</v>
      </c>
      <c r="E57" s="16" t="s">
        <v>4</v>
      </c>
      <c r="F57" s="16" t="s">
        <v>41</v>
      </c>
      <c r="G57" s="16" t="s">
        <v>5</v>
      </c>
    </row>
    <row r="58" spans="1:7" ht="15.75" thickBot="1" x14ac:dyDescent="0.3">
      <c r="A58" s="17" t="s">
        <v>74</v>
      </c>
      <c r="B58" s="18" t="s">
        <v>43</v>
      </c>
      <c r="C58" s="19">
        <v>2</v>
      </c>
      <c r="D58" s="19">
        <v>1</v>
      </c>
      <c r="E58" s="19">
        <v>0.4</v>
      </c>
      <c r="F58" s="19" t="s">
        <v>44</v>
      </c>
      <c r="G58" s="19" t="s">
        <v>6</v>
      </c>
    </row>
    <row r="59" spans="1:7" ht="15.75" thickBot="1" x14ac:dyDescent="0.3">
      <c r="A59" s="17"/>
      <c r="B59" s="18" t="s">
        <v>75</v>
      </c>
      <c r="C59" s="19">
        <v>2</v>
      </c>
      <c r="D59" s="19">
        <v>0</v>
      </c>
      <c r="E59" s="19">
        <v>0.15</v>
      </c>
      <c r="F59" s="19" t="s">
        <v>46</v>
      </c>
      <c r="G59" s="19" t="s">
        <v>6</v>
      </c>
    </row>
    <row r="60" spans="1:7" ht="15.75" thickBot="1" x14ac:dyDescent="0.3">
      <c r="A60" s="17"/>
      <c r="B60" s="18" t="s">
        <v>45</v>
      </c>
      <c r="C60" s="19">
        <v>1</v>
      </c>
      <c r="D60" s="19">
        <v>0</v>
      </c>
      <c r="E60" s="19">
        <v>0.01</v>
      </c>
      <c r="F60" s="19" t="s">
        <v>44</v>
      </c>
      <c r="G60" s="19" t="s">
        <v>6</v>
      </c>
    </row>
    <row r="61" spans="1:7" ht="15.75" thickBot="1" x14ac:dyDescent="0.3">
      <c r="A61" s="17"/>
      <c r="B61" s="18" t="s">
        <v>76</v>
      </c>
      <c r="C61" s="19">
        <v>1</v>
      </c>
      <c r="D61" s="19">
        <v>0</v>
      </c>
      <c r="E61" s="19">
        <v>90</v>
      </c>
      <c r="F61" s="19" t="s">
        <v>44</v>
      </c>
      <c r="G61" s="19" t="s">
        <v>77</v>
      </c>
    </row>
    <row r="62" spans="1:7" ht="15.75" thickBot="1" x14ac:dyDescent="0.3">
      <c r="A62" s="17"/>
      <c r="B62" s="18" t="s">
        <v>60</v>
      </c>
      <c r="C62" s="19">
        <v>1</v>
      </c>
      <c r="D62" s="19">
        <v>0</v>
      </c>
      <c r="E62" s="19">
        <v>0.1</v>
      </c>
      <c r="F62" s="19" t="s">
        <v>44</v>
      </c>
      <c r="G62" s="19" t="s">
        <v>6</v>
      </c>
    </row>
    <row r="63" spans="1:7" ht="15.75" thickBot="1" x14ac:dyDescent="0.3">
      <c r="A63" s="17"/>
      <c r="B63" s="18" t="s">
        <v>78</v>
      </c>
      <c r="C63" s="19">
        <v>3</v>
      </c>
      <c r="D63" s="19">
        <v>0</v>
      </c>
      <c r="E63" s="19">
        <v>0.6</v>
      </c>
      <c r="F63" s="19" t="s">
        <v>44</v>
      </c>
      <c r="G63" s="19" t="s">
        <v>6</v>
      </c>
    </row>
    <row r="64" spans="1:7" ht="15.75" thickBot="1" x14ac:dyDescent="0.3">
      <c r="A64" s="17"/>
      <c r="B64" s="18" t="s">
        <v>49</v>
      </c>
      <c r="C64" s="19">
        <v>3</v>
      </c>
      <c r="D64" s="19">
        <v>0</v>
      </c>
      <c r="E64" s="19">
        <v>0.3</v>
      </c>
      <c r="F64" s="19" t="s">
        <v>44</v>
      </c>
      <c r="G64" s="19" t="s">
        <v>6</v>
      </c>
    </row>
    <row r="65" spans="1:7" ht="15.75" thickBot="1" x14ac:dyDescent="0.3">
      <c r="A65" s="17"/>
      <c r="B65" s="18" t="s">
        <v>79</v>
      </c>
      <c r="C65" s="19">
        <v>1</v>
      </c>
      <c r="D65" s="19">
        <v>0</v>
      </c>
      <c r="E65" s="19">
        <v>0.1</v>
      </c>
      <c r="F65" s="19" t="s">
        <v>44</v>
      </c>
      <c r="G65" s="19" t="s">
        <v>6</v>
      </c>
    </row>
    <row r="66" spans="1:7" ht="15.75" thickBot="1" x14ac:dyDescent="0.3">
      <c r="A66" s="17"/>
      <c r="B66" s="18" t="s">
        <v>80</v>
      </c>
      <c r="C66" s="19">
        <v>1</v>
      </c>
      <c r="D66" s="19">
        <v>0</v>
      </c>
      <c r="E66" s="19">
        <v>0.1</v>
      </c>
      <c r="F66" s="19" t="s">
        <v>44</v>
      </c>
      <c r="G66" s="19" t="s">
        <v>6</v>
      </c>
    </row>
    <row r="67" spans="1:7" ht="15.75" thickBot="1" x14ac:dyDescent="0.3">
      <c r="A67" s="17"/>
      <c r="B67" s="18" t="s">
        <v>71</v>
      </c>
      <c r="C67" s="19">
        <v>1</v>
      </c>
      <c r="D67" s="19">
        <v>0</v>
      </c>
      <c r="E67" s="19">
        <v>0.2</v>
      </c>
      <c r="F67" s="19" t="s">
        <v>44</v>
      </c>
      <c r="G67" s="19" t="s">
        <v>6</v>
      </c>
    </row>
    <row r="68" spans="1:7" ht="15.75" thickBot="1" x14ac:dyDescent="0.3">
      <c r="A68" s="17"/>
      <c r="B68" s="18" t="s">
        <v>81</v>
      </c>
      <c r="C68" s="19">
        <v>3</v>
      </c>
      <c r="D68" s="19">
        <v>0</v>
      </c>
      <c r="E68" s="19">
        <v>0.4</v>
      </c>
      <c r="F68" s="19" t="s">
        <v>46</v>
      </c>
      <c r="G68" s="19" t="s">
        <v>6</v>
      </c>
    </row>
    <row r="69" spans="1:7" ht="15.75" thickBot="1" x14ac:dyDescent="0.3">
      <c r="A69" s="17"/>
      <c r="B69" s="18" t="s">
        <v>82</v>
      </c>
      <c r="C69" s="19">
        <v>4</v>
      </c>
      <c r="D69" s="19">
        <v>0</v>
      </c>
      <c r="E69" s="19">
        <v>0.2</v>
      </c>
      <c r="F69" s="19" t="s">
        <v>44</v>
      </c>
      <c r="G69" s="19" t="s">
        <v>6</v>
      </c>
    </row>
    <row r="70" spans="1:7" ht="15.75" thickBot="1" x14ac:dyDescent="0.3">
      <c r="A70" s="17"/>
      <c r="B70" s="18" t="s">
        <v>51</v>
      </c>
      <c r="C70" s="19">
        <v>3</v>
      </c>
      <c r="D70" s="19">
        <v>0</v>
      </c>
      <c r="E70" s="19">
        <v>0.05</v>
      </c>
      <c r="F70" s="19" t="s">
        <v>46</v>
      </c>
      <c r="G70" s="19" t="s">
        <v>6</v>
      </c>
    </row>
    <row r="71" spans="1:7" ht="15.75" thickBot="1" x14ac:dyDescent="0.3">
      <c r="A71" s="17"/>
      <c r="B71" s="18" t="s">
        <v>83</v>
      </c>
      <c r="C71" s="19">
        <v>1</v>
      </c>
      <c r="D71" s="19">
        <v>0</v>
      </c>
      <c r="E71" s="19">
        <v>0.4</v>
      </c>
      <c r="F71" s="19" t="s">
        <v>44</v>
      </c>
      <c r="G71" s="19" t="s">
        <v>6</v>
      </c>
    </row>
    <row r="72" spans="1:7" ht="15.75" thickBot="1" x14ac:dyDescent="0.3">
      <c r="A72" s="17"/>
      <c r="B72" s="20" t="s">
        <v>31</v>
      </c>
      <c r="C72" s="21">
        <v>27</v>
      </c>
      <c r="D72" s="21">
        <v>1</v>
      </c>
      <c r="E72" s="21">
        <v>93.01</v>
      </c>
      <c r="F72" s="19"/>
      <c r="G72" s="19"/>
    </row>
    <row r="73" spans="1:7" ht="15.75" thickBot="1" x14ac:dyDescent="0.3">
      <c r="A73" s="22"/>
      <c r="B73" s="23"/>
      <c r="C73" s="27"/>
      <c r="D73" s="27"/>
      <c r="E73" s="27"/>
      <c r="F73" s="27"/>
      <c r="G73" s="27"/>
    </row>
    <row r="74" spans="1:7" ht="15.75" thickBot="1" x14ac:dyDescent="0.3">
      <c r="A74" s="24" t="s">
        <v>31</v>
      </c>
      <c r="B74" s="20" t="s">
        <v>53</v>
      </c>
      <c r="C74" s="19">
        <v>24</v>
      </c>
      <c r="D74" s="19">
        <v>1</v>
      </c>
      <c r="E74" s="19">
        <v>92.61</v>
      </c>
      <c r="F74" s="19"/>
      <c r="G74" s="19"/>
    </row>
    <row r="75" spans="1:7" ht="15.75" thickBot="1" x14ac:dyDescent="0.3">
      <c r="A75" s="24"/>
      <c r="B75" s="20" t="s">
        <v>54</v>
      </c>
      <c r="C75" s="19">
        <v>3</v>
      </c>
      <c r="D75" s="19">
        <v>0</v>
      </c>
      <c r="E75" s="19">
        <v>0.4</v>
      </c>
      <c r="F75" s="19"/>
      <c r="G75" s="19"/>
    </row>
    <row r="76" spans="1:7" ht="15.75" thickBot="1" x14ac:dyDescent="0.3">
      <c r="A76" s="22"/>
      <c r="B76" s="23"/>
      <c r="C76" s="27"/>
      <c r="D76" s="27"/>
      <c r="E76" s="27"/>
      <c r="F76" s="27"/>
      <c r="G76" s="27"/>
    </row>
    <row r="77" spans="1:7" ht="15.75" thickBot="1" x14ac:dyDescent="0.3">
      <c r="A77" s="24" t="s">
        <v>31</v>
      </c>
      <c r="B77" s="20" t="s">
        <v>55</v>
      </c>
      <c r="C77" s="19">
        <v>26</v>
      </c>
      <c r="D77" s="19">
        <v>1</v>
      </c>
      <c r="E77" s="19">
        <v>2.0099999999999998</v>
      </c>
      <c r="F77" s="19"/>
      <c r="G77" s="19"/>
    </row>
    <row r="78" spans="1:7" ht="15.75" thickBot="1" x14ac:dyDescent="0.3">
      <c r="A78" s="24"/>
      <c r="B78" s="20" t="s">
        <v>56</v>
      </c>
      <c r="C78" s="19">
        <v>0</v>
      </c>
      <c r="D78" s="19">
        <v>0</v>
      </c>
      <c r="E78" s="19">
        <v>0</v>
      </c>
      <c r="F78" s="19"/>
      <c r="G78" s="19"/>
    </row>
    <row r="79" spans="1:7" ht="15.75" thickBot="1" x14ac:dyDescent="0.3">
      <c r="A79" s="24"/>
      <c r="B79" s="20" t="s">
        <v>57</v>
      </c>
      <c r="C79" s="19">
        <v>1</v>
      </c>
      <c r="D79" s="19">
        <v>0</v>
      </c>
      <c r="E79" s="19">
        <v>91</v>
      </c>
      <c r="F79" s="19"/>
      <c r="G79" s="19"/>
    </row>
    <row r="80" spans="1:7" x14ac:dyDescent="0.25">
      <c r="A80" s="48" t="s">
        <v>84</v>
      </c>
      <c r="B80" s="48"/>
      <c r="C80" s="48"/>
      <c r="D80" s="48"/>
      <c r="E80" s="26"/>
      <c r="F80" s="26"/>
      <c r="G80" s="26"/>
    </row>
    <row r="81" spans="1:7" x14ac:dyDescent="0.25">
      <c r="A81" s="49" t="s">
        <v>85</v>
      </c>
      <c r="B81" s="49"/>
      <c r="C81" s="26"/>
      <c r="D81" s="26"/>
      <c r="E81" s="26"/>
      <c r="F81" s="26"/>
      <c r="G81" s="26"/>
    </row>
    <row r="82" spans="1:7" ht="15.75" thickBot="1" x14ac:dyDescent="0.3">
      <c r="A82" s="26"/>
      <c r="B82" s="26"/>
      <c r="C82" s="26"/>
      <c r="D82" s="26"/>
      <c r="E82" s="26"/>
      <c r="F82" s="26"/>
      <c r="G82" s="26"/>
    </row>
    <row r="83" spans="1:7" ht="15.75" thickBot="1" x14ac:dyDescent="0.3">
      <c r="A83" s="15" t="s">
        <v>0</v>
      </c>
      <c r="B83" s="16" t="s">
        <v>8</v>
      </c>
      <c r="C83" s="16" t="s">
        <v>2</v>
      </c>
      <c r="D83" s="16" t="s">
        <v>3</v>
      </c>
      <c r="E83" s="16" t="s">
        <v>4</v>
      </c>
      <c r="F83" s="16" t="s">
        <v>41</v>
      </c>
      <c r="G83" s="16" t="s">
        <v>5</v>
      </c>
    </row>
    <row r="84" spans="1:7" ht="15.75" thickBot="1" x14ac:dyDescent="0.3">
      <c r="A84" s="17" t="s">
        <v>86</v>
      </c>
      <c r="B84" s="18" t="s">
        <v>66</v>
      </c>
      <c r="C84" s="19">
        <v>1</v>
      </c>
      <c r="D84" s="19">
        <v>0</v>
      </c>
      <c r="E84" s="19">
        <v>0.2</v>
      </c>
      <c r="F84" s="19" t="s">
        <v>44</v>
      </c>
      <c r="G84" s="19" t="s">
        <v>6</v>
      </c>
    </row>
    <row r="85" spans="1:7" ht="15.75" thickBot="1" x14ac:dyDescent="0.3">
      <c r="A85" s="17"/>
      <c r="B85" s="18" t="s">
        <v>87</v>
      </c>
      <c r="C85" s="19">
        <v>2</v>
      </c>
      <c r="D85" s="19">
        <v>0</v>
      </c>
      <c r="E85" s="19">
        <v>0.2</v>
      </c>
      <c r="F85" s="19" t="s">
        <v>44</v>
      </c>
      <c r="G85" s="19" t="s">
        <v>6</v>
      </c>
    </row>
    <row r="86" spans="1:7" ht="15.75" thickBot="1" x14ac:dyDescent="0.3">
      <c r="A86" s="17"/>
      <c r="B86" s="18" t="s">
        <v>60</v>
      </c>
      <c r="C86" s="19">
        <v>0</v>
      </c>
      <c r="D86" s="19">
        <v>1</v>
      </c>
      <c r="E86" s="19">
        <v>0</v>
      </c>
      <c r="F86" s="19" t="s">
        <v>44</v>
      </c>
      <c r="G86" s="19" t="s">
        <v>6</v>
      </c>
    </row>
    <row r="87" spans="1:7" ht="15.75" thickBot="1" x14ac:dyDescent="0.3">
      <c r="A87" s="17"/>
      <c r="B87" s="18" t="s">
        <v>78</v>
      </c>
      <c r="C87" s="19">
        <v>1</v>
      </c>
      <c r="D87" s="19">
        <v>0</v>
      </c>
      <c r="E87" s="19">
        <v>0.1</v>
      </c>
      <c r="F87" s="19" t="s">
        <v>44</v>
      </c>
      <c r="G87" s="19" t="s">
        <v>6</v>
      </c>
    </row>
    <row r="88" spans="1:7" ht="15.75" thickBot="1" x14ac:dyDescent="0.3">
      <c r="A88" s="17"/>
      <c r="B88" s="18" t="s">
        <v>49</v>
      </c>
      <c r="C88" s="19">
        <v>1</v>
      </c>
      <c r="D88" s="19">
        <v>0</v>
      </c>
      <c r="E88" s="19">
        <v>0.05</v>
      </c>
      <c r="F88" s="19" t="s">
        <v>44</v>
      </c>
      <c r="G88" s="19" t="s">
        <v>6</v>
      </c>
    </row>
    <row r="89" spans="1:7" ht="15.75" thickBot="1" x14ac:dyDescent="0.3">
      <c r="A89" s="17"/>
      <c r="B89" s="18" t="s">
        <v>88</v>
      </c>
      <c r="C89" s="19">
        <v>1</v>
      </c>
      <c r="D89" s="19">
        <v>0</v>
      </c>
      <c r="E89" s="19">
        <v>0.25</v>
      </c>
      <c r="F89" s="19" t="s">
        <v>44</v>
      </c>
      <c r="G89" s="19" t="s">
        <v>6</v>
      </c>
    </row>
    <row r="90" spans="1:7" ht="15.75" thickBot="1" x14ac:dyDescent="0.3">
      <c r="A90" s="17"/>
      <c r="B90" s="18" t="s">
        <v>89</v>
      </c>
      <c r="C90" s="19">
        <v>3</v>
      </c>
      <c r="D90" s="19">
        <v>0</v>
      </c>
      <c r="E90" s="19">
        <v>0.5</v>
      </c>
      <c r="F90" s="19" t="s">
        <v>44</v>
      </c>
      <c r="G90" s="19" t="s">
        <v>6</v>
      </c>
    </row>
    <row r="91" spans="1:7" ht="15.75" thickBot="1" x14ac:dyDescent="0.3">
      <c r="A91" s="17"/>
      <c r="B91" s="18" t="s">
        <v>82</v>
      </c>
      <c r="C91" s="19">
        <v>2</v>
      </c>
      <c r="D91" s="19">
        <v>0</v>
      </c>
      <c r="E91" s="19">
        <v>0.05</v>
      </c>
      <c r="F91" s="19" t="s">
        <v>44</v>
      </c>
      <c r="G91" s="19" t="s">
        <v>6</v>
      </c>
    </row>
    <row r="92" spans="1:7" ht="15.75" thickBot="1" x14ac:dyDescent="0.3">
      <c r="A92" s="17"/>
      <c r="B92" s="20" t="s">
        <v>31</v>
      </c>
      <c r="C92" s="21">
        <v>11</v>
      </c>
      <c r="D92" s="21">
        <v>1</v>
      </c>
      <c r="E92" s="21">
        <v>1.35</v>
      </c>
      <c r="F92" s="19"/>
      <c r="G92" s="19"/>
    </row>
    <row r="93" spans="1:7" ht="15.75" thickBot="1" x14ac:dyDescent="0.3">
      <c r="A93" s="22"/>
      <c r="B93" s="23"/>
      <c r="C93" s="27"/>
      <c r="D93" s="27"/>
      <c r="E93" s="27"/>
      <c r="F93" s="27"/>
      <c r="G93" s="27"/>
    </row>
    <row r="94" spans="1:7" ht="15.75" thickBot="1" x14ac:dyDescent="0.3">
      <c r="A94" s="24" t="s">
        <v>31</v>
      </c>
      <c r="B94" s="20" t="s">
        <v>53</v>
      </c>
      <c r="C94" s="19">
        <v>11</v>
      </c>
      <c r="D94" s="19">
        <v>1</v>
      </c>
      <c r="E94" s="19">
        <v>1.35</v>
      </c>
      <c r="F94" s="19"/>
      <c r="G94" s="19"/>
    </row>
    <row r="95" spans="1:7" ht="15.75" thickBot="1" x14ac:dyDescent="0.3">
      <c r="A95" s="24"/>
      <c r="B95" s="20" t="s">
        <v>54</v>
      </c>
      <c r="C95" s="19">
        <v>0</v>
      </c>
      <c r="D95" s="19">
        <v>0</v>
      </c>
      <c r="E95" s="19">
        <v>0</v>
      </c>
      <c r="F95" s="19"/>
      <c r="G95" s="19"/>
    </row>
    <row r="96" spans="1:7" ht="15.75" thickBot="1" x14ac:dyDescent="0.3">
      <c r="A96" s="22"/>
      <c r="B96" s="23"/>
      <c r="C96" s="27"/>
      <c r="D96" s="27"/>
      <c r="E96" s="27"/>
      <c r="F96" s="27"/>
      <c r="G96" s="27"/>
    </row>
    <row r="97" spans="1:7" ht="15.75" thickBot="1" x14ac:dyDescent="0.3">
      <c r="A97" s="24" t="s">
        <v>31</v>
      </c>
      <c r="B97" s="20" t="s">
        <v>55</v>
      </c>
      <c r="C97" s="19">
        <v>11</v>
      </c>
      <c r="D97" s="19">
        <v>1</v>
      </c>
      <c r="E97" s="19">
        <v>1.35</v>
      </c>
      <c r="F97" s="19"/>
      <c r="G97" s="19"/>
    </row>
    <row r="98" spans="1:7" ht="15.75" thickBot="1" x14ac:dyDescent="0.3">
      <c r="A98" s="24"/>
      <c r="B98" s="20" t="s">
        <v>56</v>
      </c>
      <c r="C98" s="19">
        <v>0</v>
      </c>
      <c r="D98" s="19">
        <v>0</v>
      </c>
      <c r="E98" s="19">
        <v>0</v>
      </c>
      <c r="F98" s="19"/>
      <c r="G98" s="19"/>
    </row>
    <row r="99" spans="1:7" ht="15.75" thickBot="1" x14ac:dyDescent="0.3">
      <c r="A99" s="24"/>
      <c r="B99" s="20" t="s">
        <v>57</v>
      </c>
      <c r="C99" s="19">
        <v>0</v>
      </c>
      <c r="D99" s="19">
        <v>0</v>
      </c>
      <c r="E99" s="19">
        <v>0</v>
      </c>
      <c r="F99" s="19"/>
      <c r="G99" s="19"/>
    </row>
    <row r="100" spans="1:7" x14ac:dyDescent="0.25">
      <c r="A100" s="48" t="s">
        <v>58</v>
      </c>
      <c r="B100" s="48"/>
      <c r="C100" s="26"/>
      <c r="D100" s="26"/>
      <c r="E100" s="26"/>
      <c r="F100" s="26"/>
      <c r="G100" s="26"/>
    </row>
  </sheetData>
  <mergeCells count="6">
    <mergeCell ref="A100:B100"/>
    <mergeCell ref="A18:B18"/>
    <mergeCell ref="A34:B34"/>
    <mergeCell ref="A55:B55"/>
    <mergeCell ref="A80:D80"/>
    <mergeCell ref="A81:B8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August 2015</vt:lpstr>
      <vt:lpstr>Baseline (2013)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EDC</cp:lastModifiedBy>
  <dcterms:created xsi:type="dcterms:W3CDTF">2015-08-26T23:19:43Z</dcterms:created>
  <dcterms:modified xsi:type="dcterms:W3CDTF">2015-10-06T23:52:03Z</dcterms:modified>
</cp:coreProperties>
</file>